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voiesnavigablesdefrance-my.sharepoint.com/personal/mamadou-oury_diallo_vnf_fr/Documents/Bureau/Marchés/consultation 2026/AC PALPLANCHE 2026/DCE/DCE PLACE/DCE PLACE/"/>
    </mc:Choice>
  </mc:AlternateContent>
  <xr:revisionPtr revIDLastSave="6" documentId="13_ncr:1_{F9315869-4CA2-465B-8980-B42D4704E9A9}" xr6:coauthVersionLast="47" xr6:coauthVersionMax="47" xr10:uidLastSave="{6FFDA644-7939-44E1-B06F-72F2DC4EF572}"/>
  <bookViews>
    <workbookView xWindow="28680" yWindow="-120" windowWidth="25440" windowHeight="15270" activeTab="1" xr2:uid="{7F11E7FC-5016-455E-8782-92CA60AE015C}"/>
  </bookViews>
  <sheets>
    <sheet name="BPU Lot 2" sheetId="2" r:id="rId1"/>
    <sheet name="DQE Lot2"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3" i="4" l="1"/>
  <c r="G72" i="4"/>
  <c r="G57" i="4"/>
  <c r="G56" i="4"/>
  <c r="G36" i="4"/>
  <c r="G30" i="4"/>
  <c r="G58" i="4"/>
  <c r="G55" i="4"/>
  <c r="G67" i="4"/>
  <c r="G68" i="4"/>
  <c r="G74" i="4" l="1"/>
  <c r="G69" i="4"/>
  <c r="G112" i="4"/>
  <c r="G113" i="4" s="1"/>
  <c r="G109" i="4"/>
  <c r="G108" i="4"/>
  <c r="G107" i="4"/>
  <c r="G103" i="4"/>
  <c r="G102" i="4"/>
  <c r="G98" i="4"/>
  <c r="G97" i="4"/>
  <c r="G96" i="4"/>
  <c r="G95" i="4"/>
  <c r="G93" i="4"/>
  <c r="G92" i="4"/>
  <c r="G91" i="4"/>
  <c r="G90" i="4"/>
  <c r="G87" i="4"/>
  <c r="G86" i="4"/>
  <c r="G85" i="4"/>
  <c r="G84" i="4"/>
  <c r="G82" i="4"/>
  <c r="G81" i="4"/>
  <c r="G80" i="4"/>
  <c r="G79" i="4"/>
  <c r="G63" i="4"/>
  <c r="G62" i="4"/>
  <c r="G52" i="4"/>
  <c r="G51" i="4"/>
  <c r="G50" i="4"/>
  <c r="G49" i="4"/>
  <c r="G47" i="4"/>
  <c r="G46" i="4"/>
  <c r="G45" i="4"/>
  <c r="G44" i="4"/>
  <c r="G42" i="4"/>
  <c r="G41" i="4"/>
  <c r="G35" i="4"/>
  <c r="G34" i="4"/>
  <c r="G33" i="4"/>
  <c r="G32" i="4"/>
  <c r="G29" i="4"/>
  <c r="G28" i="4"/>
  <c r="G27" i="4"/>
  <c r="G23" i="4"/>
  <c r="G22" i="4"/>
  <c r="G21" i="4"/>
  <c r="G15" i="4"/>
  <c r="G16" i="4"/>
  <c r="G17" i="4"/>
  <c r="G18" i="4"/>
  <c r="G19" i="4"/>
  <c r="G14" i="4"/>
  <c r="G1" i="4"/>
  <c r="G110" i="4" l="1"/>
  <c r="G104" i="4"/>
  <c r="G99" i="4"/>
  <c r="G59" i="4"/>
  <c r="G64" i="4"/>
  <c r="G24" i="4"/>
  <c r="G53" i="4"/>
  <c r="G37" i="4"/>
  <c r="G115" i="4" l="1"/>
  <c r="G116" i="4" l="1"/>
  <c r="G117" i="4" s="1"/>
  <c r="D1" i="2"/>
</calcChain>
</file>

<file path=xl/sharedStrings.xml><?xml version="1.0" encoding="utf-8"?>
<sst xmlns="http://schemas.openxmlformats.org/spreadsheetml/2006/main" count="594" uniqueCount="226">
  <si>
    <t>dePrixUnitaires</t>
  </si>
  <si>
    <t>2192599</t>
  </si>
  <si>
    <t>DETAIL QUANTITATIF ESTIMATIF</t>
  </si>
  <si>
    <t xml:space="preserve">Objet : </t>
  </si>
  <si>
    <t>Personne morale :</t>
  </si>
  <si>
    <t>Voies Navigables de France</t>
  </si>
  <si>
    <t>N° Prix</t>
  </si>
  <si>
    <t>Libellé</t>
  </si>
  <si>
    <t>Unité</t>
  </si>
  <si>
    <t>Quantités
Prévues</t>
  </si>
  <si>
    <t>Prix Unitaire/
Forfait H.T.</t>
  </si>
  <si>
    <t>Montant
H.T.</t>
  </si>
  <si>
    <t>Série 1</t>
  </si>
  <si>
    <t>Installation et déplacement matériel</t>
  </si>
  <si>
    <t>Série 1.1</t>
  </si>
  <si>
    <t>Installation de chantier</t>
  </si>
  <si>
    <t>1.1.1</t>
  </si>
  <si>
    <t>1.1.2</t>
  </si>
  <si>
    <t>1.1.3</t>
  </si>
  <si>
    <t>1.2</t>
  </si>
  <si>
    <t>Plus-value intervention d'urgence</t>
  </si>
  <si>
    <t>1.3</t>
  </si>
  <si>
    <t>Panneau d'information</t>
  </si>
  <si>
    <t>Série 2</t>
  </si>
  <si>
    <t>Préparation chantier</t>
  </si>
  <si>
    <t>2.1</t>
  </si>
  <si>
    <t>Préparation de terrain</t>
  </si>
  <si>
    <t>2.2</t>
  </si>
  <si>
    <t>Débroussaillage mécanique</t>
  </si>
  <si>
    <t>2.3</t>
  </si>
  <si>
    <t>Dégagement de gabarit - Elagage</t>
  </si>
  <si>
    <t>Série 3</t>
  </si>
  <si>
    <t>Série 3.1</t>
  </si>
  <si>
    <t>Par voie fluviale</t>
  </si>
  <si>
    <t>3.1.1</t>
  </si>
  <si>
    <t>Distance (dépot-chantier) &lt; 5 km</t>
  </si>
  <si>
    <t>3.1.2</t>
  </si>
  <si>
    <t>5 km &lt;= Distance (dépôt-chantier) &lt; 20 km</t>
  </si>
  <si>
    <t>Série 3.2</t>
  </si>
  <si>
    <t>Par voie terrestre</t>
  </si>
  <si>
    <t>3.2.1</t>
  </si>
  <si>
    <t>Distance (dépôt-chantier) &lt; 5 km</t>
  </si>
  <si>
    <t>3.2.2</t>
  </si>
  <si>
    <t>3.2.3</t>
  </si>
  <si>
    <t>20 km &lt;= Distance (dépôt-chantier) &lt; 50 km</t>
  </si>
  <si>
    <t>3.2.4</t>
  </si>
  <si>
    <t>50 km &lt;= Distance (dépôt-chantier) &lt; 100 km</t>
  </si>
  <si>
    <t>Enlèvement ancien dispositif de défense de berges</t>
  </si>
  <si>
    <t>Enlèvement dispositif de défense de berges existant - éléments béton</t>
  </si>
  <si>
    <t>Enlèvement dispositif de défense de berges existant - rideau de palplanches</t>
  </si>
  <si>
    <t>Enlèvement dispositif de défense de berges existant - Tunage</t>
  </si>
  <si>
    <t>Enlèvement dispositif de défense de berges existant - Enrochements</t>
  </si>
  <si>
    <t>Série 5</t>
  </si>
  <si>
    <t>Ancrages</t>
  </si>
  <si>
    <t>Fouille pour rideau d'ancrage</t>
  </si>
  <si>
    <t>Tirants d'ancrage</t>
  </si>
  <si>
    <t>Série 7</t>
  </si>
  <si>
    <t>Recépage</t>
  </si>
  <si>
    <t>Recépage palplanches</t>
  </si>
  <si>
    <t>Recépage poteau béton</t>
  </si>
  <si>
    <t>Série 8</t>
  </si>
  <si>
    <t>Lierne</t>
  </si>
  <si>
    <t>IPN</t>
  </si>
  <si>
    <t>UPN</t>
  </si>
  <si>
    <t>Série 9</t>
  </si>
  <si>
    <t>Remblais d'apport</t>
  </si>
  <si>
    <t>Transport par voie fluviale</t>
  </si>
  <si>
    <t>Grave tout-venant</t>
  </si>
  <si>
    <t>Terre végétale</t>
  </si>
  <si>
    <t>Transport par voie terrestre</t>
  </si>
  <si>
    <t>Série 10</t>
  </si>
  <si>
    <t>Divers</t>
  </si>
  <si>
    <t>Rétablissement des installations de pompage</t>
  </si>
  <si>
    <t>C  U  M  U  L  S</t>
  </si>
  <si>
    <t>Montant H.T.</t>
  </si>
  <si>
    <t>Montant T.V.A.</t>
  </si>
  <si>
    <t/>
  </si>
  <si>
    <t>Montant T.T.C.</t>
  </si>
  <si>
    <t>-    les frais de clôture des emprises des installations de chantier et de gardiennage,_x000D_
-    le maintien en parfait état de propreté des abords du chantier et des engins amenés à stationner et à travailler sur les espaces publics,_x000D_
-    le repliement de toutes les installations en fin de chantier, de tout le matériel, et la remise en état des lieux._x000D_
-    la fourniture, le transport sur le chantier, la mise en place, l'entretien, l'adaptation aux différentes phases de chantier, et le repli en fin de chantier de tous les matériels nécessaires à la signalisation à l'attention des usagers de la voie d'eau et de la piste cyclable pendant toute la durée des travaux, ._x000D_
Les installations de chantier achevées et le matériel de chantier amené à pied d’œuvre, une fraction égale a 60% du prix sera réglée à l'entrepreneur._x000D_
Le solde sera versé après le repliement de tous les matériels et installations, l'enlèvement des matériaux en excèdent et la remise en état des lieux.</t>
  </si>
  <si>
    <t xml:space="preserve">                 BORDEREAU DES PRIX UNITAIRES</t>
  </si>
  <si>
    <t>2264112</t>
  </si>
  <si>
    <t>2264141</t>
  </si>
  <si>
    <t>Mise en oeuvre par atelier fluvial</t>
  </si>
  <si>
    <t>Mise en oeuvre par atelier terrestre</t>
  </si>
  <si>
    <t>5 km &lt;= Distance (dépôt-chantier) &lt; 30 km</t>
  </si>
  <si>
    <t>Le forfait</t>
  </si>
  <si>
    <t xml:space="preserve">L'unité : </t>
  </si>
  <si>
    <t>Le mètre</t>
  </si>
  <si>
    <t>Le mètre carré</t>
  </si>
  <si>
    <t>L'unité</t>
  </si>
  <si>
    <t>La tonne</t>
  </si>
  <si>
    <t>Rampe en acier à animaux</t>
  </si>
  <si>
    <t>Plus-value au prix n° 1.1 pour intervention dans un délai maximum de 48 heures à compter de la notification par mail du bon de commande - Article I.9 du CCTP</t>
  </si>
  <si>
    <t>Ce prix rémunère l'ensemble des terrassements et réglages nécessaires à la préparation de terrain avant mise en œuvre des palplanches. Il comprend également l'écrêtement du talus existant et le remblaiement des matériaux réutilisables à l'arrière du rideau battu - Les articles III.4 et suivants du CCTP
Ce prix comprend toute sujétion de main d' œuvre, de fourniture et de matériel.</t>
  </si>
  <si>
    <t>Ce prix rémunère au mètre carré les travaux de débroussaillement à l'épareuse ou engin équivalent sur tout le linéaire entre la future protection et la digue (Article III.3.4.3 du CCTP)
Ce prix comprend également la suppression des branches s'avérant dangereuses pour les hommes intervenant sur le chantier ou gênantes pour le passage des engins de chantier, le broyage et l'épandage sur place ou l'évacuation des déchets, le nettoyage des outils de coupe ainsi que la désinfection régulière du matériel</t>
  </si>
  <si>
    <t xml:space="preserve">Ce prix rémunère à l'unité toutes les prestations de taille et élagage pour des alignements de platanes ou autre sur la zone indiquée dans le bon de commande - Article III.3.4.3 du CCTP
Ces prestations comprennent
 - démarches éventuelles pour prendre les mesures nécessaires vis à vis de la circulation,
 - mise en place de la signalisation y compris sur le chemin de halage,
 - nettoyage des outils de coupe,
 - ascension dans l’arbre avec nacelle ou corde (les griffes sont rigoureusement interdites),
 - suppression et taille des branches 
 - broyage et épandage des rémanents sur les talus de la digue du canal. Toutes les précautions doivent être prises pour que les particules de bois n’atteignent par l’eau du canal,
 - évacuation sur un lieu de stockage désigné par le maître d’œuvre (10 km maximum)
 - nettoyage du chantier notamment à proximité des voies publiques.
Ce prix comprend toute sujétion de main d'œuvre, de transport, chargement déchargement, matériaux et matériel. </t>
  </si>
  <si>
    <t>Ce prix rémunère au mètre:
- la création d'une fouille sur tout le linéaire du rideau d'ancrage (section moyenne = 1,00 m²
- le remblaiement de la fouille après mise en place du rideau d'ancrage et des tirants avec réutilisation des produits de déblais après accord du maître d'oeuvre
Voir articles correspondants dans le CCTP (Article III.4.5)
Ce prix comprend toute sujétion de main d’œuvre, de transport, chargement et déchargement, de matériel et équipements nécessaires à la bonne exécution des travaux</t>
  </si>
  <si>
    <t>Ce prix rémunère à l'unité la fourniture et la mise en place de tirants d'ancrage pour liaisonner le rideau principal au rideau d'ancrage (voir articles du CCTP et notamment III.4.5 )
Il comprend:
- les terrassements nécessaires: creusement d'une tranchée entre les 2 rideaux de profondeur 1,00 m maximum et remblaiement de la tranchée après mise en place du tirant avec matériaux provenant du creusement
- le perçage des rideaux
- la fourniture et la fixation aux rideaux d'une barre d'ancrage filetée aux extrémités de type GEWI ou équivalent de diamètre 20 mm minimum et de longueur 5,00 m  à 7,00 m
- la fourniture de 2 écrous et 2 plaques aux 2 extrémités du tirant pour fixation aux rideaux
Ce prix comprend toute sujétion de main d'oeuvre, de transport, chargement et déchargement, de matériel et de matériaux nécessaires à la bonne exécution des travaux</t>
  </si>
  <si>
    <t xml:space="preserve">Ce prix rémunère à l'unité, le recépage des poteaux béton (voir notamment article III.3.4.2 du CCTP).
Ce prix comprend toute sujétion de main d' oeuvre, de fournitures et de matériel. </t>
  </si>
  <si>
    <t xml:space="preserve">Ce prix rémunère au mètre, le recépage des palplanches ayant atteint le refus ou d'un rideau existant.
Ce prix comprend toute sujétion de main d' œuvre, de fournitures et de matériel. </t>
  </si>
  <si>
    <t>Ce prix rémunère au mètre la fourniture et la mise en place par boulonnage ou soudage d'une lierne constituée par 1 poutrelle IPN 100 ou UPN 100, conformément aux dessins de principe - Article II.2 du CCTP notamment
Il comprend la fourniture de la boulonnerie, de toutes pièces métalliques, des baguettes de soudure et globalement toute sujétion de main d'œuvre, de transport, chargement et déchargement, de matériel et de matériaux nécessaires à la bonne exécution des travaux</t>
  </si>
  <si>
    <t xml:space="preserve">Ce prix rémunère à la tonne après production des bons de pesée, la fourniture et la mise en œuvre suivant les indications du CCTP (Articles III.9 et suivants) et des plans de principe de remblai d'apport, compacté par couches, suivant le profil indiqué par les dessins de principe
Ce prix comprend toute sujétion de main d’œuvre, de transport, chargement et déchargement, de matériel et de matériaux nécessaires à la bonne exécution des travaux </t>
  </si>
  <si>
    <t>Grave concassées 0/60</t>
  </si>
  <si>
    <t>GNT 0/31.5</t>
  </si>
  <si>
    <t>Ce prix rémunère la fabrication et la pose d'une rampe à animaux conforme aux indications du CCTP (article III.3.4.5 notamment) et de ses annexes
Ce prix comprend toute sujétion de main d’œuvre, de transport, chargement et déchargement, de matériel et équipements nécessaires à la bonne exécution des travaux</t>
  </si>
  <si>
    <t>Ce prix fait l'objet de l'article III.3.4.6 du CCTP et rémunère par tube le rétablissement des installations de pompage et comprend:
- la découpe d'un tube PVC diamètre 200 mm
- la fourniture d'un manchon PVC de 1,00 m pour allongement
- le raccordement aux deux extrémités du nouveau manchon
Ce prix comprend toute sujétion de main d' œuvre, fournitures, matériel, transport, chargement et déchargement</t>
  </si>
  <si>
    <t>Lot 2</t>
  </si>
  <si>
    <r>
      <t xml:space="preserve">Transport par voie fluviale
</t>
    </r>
    <r>
      <rPr>
        <sz val="9"/>
        <rFont val="Trebuchet MS"/>
        <family val="2"/>
      </rPr>
      <t>les matériaux devront être manupentionnés en sac type big bag pour être transportable et mise en œuvre pour limiter les pertes et pollutions du milieu</t>
    </r>
  </si>
  <si>
    <t>Ce prix rémunère, au mètre carré, la fourniture et la mise en place des coffrages des dalles hautes en béton armé, voûte, ouvrage complexe, qu'ils soient coulés en place ou préfabriqués.
Il comprend également :
- La fourniture à pied d'oeuvre et la mise en place des accessoires de fixation, des étaiements, des entretoises et des attaches des coffrages ;
- La fourniture à pied d'oeuvre et la mise en oeuvre de chanfreins aux angles saillants de l'ouvrage ;
- La fourniture à pied d'oeuvre et la mise en place des dispositifs d'étanchéité permettant d'empêcher les fuites de laitance des bétons ;
- Toutes les sujétions de réalisation de réservations et d'inserts et les dispositions constructives pour le passage des canalisations, des fourreaux et des caniveaux ;
- La fourniture à pied d'oeuvre et l'application des produits de démoulage, de cure des bétons et des produits d'imprégnation des reprises de bétonnage ;
- Les opérations de ragréage ou de reprise des défauts de parement après accord écrit du Maître d'Oeuvre ;
- Les opérations de décoffrage, d'entretien avant réemploi et le repliement des différents éléments.
Ils seront rémunérés au mètre carré théorique (parement horizontal) calculé à partir des dimensions figurant sur les plans du marché et/ou les plans d'exécution approuvés par le Maître d'Oeuvre.</t>
  </si>
  <si>
    <t>Ce prix rémunère, au kilogramme en place dans les ouvrages, la fourniture à pied d'oeuvre et la mise en oeuvre, dans les coffrages, des armatures des dalles hautes en béton armé, voûte, ouvrage complexe, qu'ils soient coulés en place ou préfabriqués, ceci conformément au CCTP et aux plans de ferraillage approuvés par le Maître d'Oeuvre.
Ils comprend également :
- Les opérations de chargement, déchargement, stockage et reprise des armatures ;
- Le façonnage et l'assemblage des armatures, y compris coupes, cintrages et ligature;
- La fourniture à pied d'oeuvre et la mise en place de tous les accessoires nécessaires à la mise en place et au positionnement corrects des armatures, aux respects de leurs recouvrements et de leurs enrobages minimal (supports, ancrages, écarteurs, étriers, ligatures, cales avec fixations, etc.).
Elles seront payées au kilogramme théorique d'armatures mis en place dans les ouvrages, calculées sur la base des nomenclatures d'aciers figurant sur les plans de ferraillage approuvés par le Maître d'Oeuvre.</t>
  </si>
  <si>
    <t>Coffrage</t>
  </si>
  <si>
    <t>Fourniture et mise en œuvre d'armatures</t>
  </si>
  <si>
    <t>Fourniture et mise en œuvre de béton</t>
  </si>
  <si>
    <t>Série 11</t>
  </si>
  <si>
    <t>Ouvrages en béton</t>
  </si>
  <si>
    <t>Le Kilogramme</t>
  </si>
  <si>
    <t>Le mètre cube</t>
  </si>
  <si>
    <t>Ce prix rémunère, au mètre cube en place, la fourniture à pied d'oeuvre et la mise en oeuvre d'un béton, qu'ils soient coulés en place ou préfabriqués, conforme aux prescriptions du CCTP.
Il comprend également :
- La fourniture ou la fabrication à pied d'oeuvre des bétons, y compris les études de composition et les épreuves d'étude, de convenance et de contrôle, ainsi que les éléments témoins;
- La mise en place et le vibrage soignés des bétons dans les coffrages, y compris les éventuelles formes de pente et les opérations de finition des surfaces de béton non coffrées ;
- La fourniture à pied d'oeuvre et l'application des produits de démoulage, de cure des bétons et des produits d'imprégnation pour les reprises de bétonnage ;
- Les opérations de décoffrage et de cure des bétons ;
- Toutes les sujétions de réalisation de réservations et d'inserts ;
- La confection des joints nécessaires, y compris la fourniture à pied d'oeuvre et la mise en place du corps des joints du produit de calfeutrement et des couvres joints éventuels ; 
- La réalisation d'une peinture bitumineuse double couche croisée sur les dalle hautes. 
Il sera payé au mètre cube théorique de béton mis en place dans les ouvrages, calculé à partir des dimensions figurant sur les plans du marché et/ou les plans d'exécution approuvés par le Maître d'OEuvre.</t>
  </si>
  <si>
    <t>Mission géotechnique G3 selon NF P 94-500</t>
  </si>
  <si>
    <t>Ce prix rémunère, au forfait, la réalisation des études de sol G3 (y compris investigations terrains) nécessaires à la bonne exécution des travaux selon la norme NF P 94-500.</t>
  </si>
  <si>
    <t>Le forfait :</t>
  </si>
  <si>
    <t>Constat d'huissier</t>
  </si>
  <si>
    <t>Le fortait :</t>
  </si>
  <si>
    <t>Gétextile</t>
  </si>
  <si>
    <t>Ce prix rémunère au mètre carré strictement nécessaire la fourniture, le transport, le stockage sur site et la mise en œuvre du géotextile tel que prévu au CCTP.
Ce prix comprend notamment toute sujétion de recouvrement des lés, chutes de découpes et dispositions constructives d'accrochage.</t>
  </si>
  <si>
    <t>Installation de chantier - Bon de commande inférieur ou égale à 100 000 euros HT</t>
  </si>
  <si>
    <t>Installation de chantier - Bon de commande supérieur à 100 000 euros HT</t>
  </si>
  <si>
    <t>Plus Value pour l'installation de chantier dans les zones avec du bati concentré</t>
  </si>
  <si>
    <t>Ce prix rémunère la fabrication et la mise en place à l'écart de la circulation publique et de la navigation d'un panneau d'information conforme aux dispositions de l'article I.2 du C.C.T.P. ainsi que son maintien en bon état de lisibilité pendant toute la durée des travaux.
Ce prix comprend toutes sujétions de mise en oeuvre de main d’œuvre, de transport, chargement et déchargement</t>
  </si>
  <si>
    <t>Ce prix rémunère la réalisation d'un constat d'huissier contradictoire avec le Maître d 'ouvrage, Maître d'œuvre, les entreprises, les gestionnaires de l'espace public et les riverains du chantier.
le périmètre du constat devra au minimum englober l'ensemble des espaces pouvant être impacter par le chantier.
Ce constat portera sur l'état des voiries et réseaux divers, des espaces verts, du mobilier urbain, des clôtures et des façades du bati et plus généralement de l'ensemble des avoisinants. Il portera également sur l'ensemble des emprises privatives (y compris intérieur des constructions) impactées par l'emprise travaux.
 Il comprend :
- les frais de convocation de l'ensemble des intervenants,
- les frais d'huissier,
- la réalisation d'un reportage photos et vidéos,
- l'analyse et la comparaison entre le constat aller/retour du chantier,
- les frais de transmission et de reproduction du document,
- les sujétions éventuelles liées à la prise de contact avec les riverains pour garantir l'aspect contradictoire du constat concernant les avoisinants,
Le constat d'huissier ne sera pas recevable s'il n'est pas établi en présence de l'ensemble des personnes convoquées.
Le constat d'huissier sera transmis en version dématérialisée et en version papier (trois exemplaires, dont 1 exemplaire pour le Maitre d'ouvrage et 1 exemplaire pour le Maitre d'œuvre) y compris clés USB (les vidéos et photos réalisées lors du constat d'huissier devront être joints aux rapports) .</t>
  </si>
  <si>
    <t>Constat d'huissier dans une bande de 15 m de part et d'autre de l'axe du chantier</t>
  </si>
  <si>
    <t>Constat d'huissier dans une bande de plus de 15 m de part et d'autre de l'axe du chantier</t>
  </si>
  <si>
    <t>Réalisation de l'essai de fonçage de palplanches et de mesures vibratoires</t>
  </si>
  <si>
    <t>Le forfait:</t>
  </si>
  <si>
    <t>Réalisation de l'essai de fonçage de palplanches et de mesures vibratoires
Ce prix rémunère la réalisation d’un essai de fonçage (préalable ou de convenance) pour la mise en fiche de palplanches sur le site afin de s’assurer que la côte de pied des palplanches définie dans le projet peut effectivement être atteinte avec le matériel envisagé; et donc de choisir le ou les matériels de fonçage des palplanches le plus adapté :
•	Aux éventuelles difficultés de fonçage des palplanches (en lien avec le module de la palplanche ou le contexte géotechnique) ;
•	À la sensibilité des avoisinants aux vibrations générées par le fonçage des palplanches.
Ce prix comprend:
•	La fourniture d’une étude de fonçage, permettant de sélectionner les matériels adaptés et de valider la résistance des profilés en cours de fonçage ;
•	La mise en place de la signalisation fluviale nécessaire à la réalisation de l’essai ;
•	L’essai du fonçage de plusieures palplanches ou paires de palplanches (fournies par le maître d'ouvrage) ;
•	Le suivi de la cinématique de fonçage : relevé de battage, suivi de la position des palplanches tous les mètres pour les palplanches vibrofoncées, courbe d’enfoncement en fonction du nombre de coup pour le battage, effort de vérinage pour les palplanches vérinées ;
•	Les mesures vibratoires sur les ouvrages et au niveau des habitations avoisinantes pendant la réalisation de l’essai de fonçage de palplanches ;
•	Les contrôles des tolérances d’exécution (verticalité et implantation) durant les essais de fonçage ;
•	Le relevé topographique, avant et après l’essai de fonçage, des berges et des ouvrages proches par géomètre expert ;
•	Le cas échéant l’arrachage des palplanches à l’issue de l’essai ;
•	La remise en état des lieux après les essais ;
•	La fourniture d’un compte-rendu de l’essai intégrant l’analyse de l’essai de fonçage, la validation de l’étude de fonçage et l’indication du mode opératoire définitivement retenu et des éventuelles adaptations à apporter à la procédure d’exécution du fonçage.
Le matériel adéquat pour la réalisation de l’essai de fonçage à l’aide d’au moins deux techniques (vibrofonçage, battage et vérinage si envisagé au CCTP) est réputé inclus dans les prix d’amené et repli de l’atelier de fonçage de la serie 5. Le cas échéant, des matériels de puissance différentes sont à prévoir et à tester pour ajuster la procédure après réalisation de l’essai.
La localisation de l’essai sera proposée par le titulaire avec l’appui de la mission G3 en fonction du contexte géotechnique (au droit de la zone la plus défavorable pour le fonçage du linéaire à foncer) et soumise à l’approbation du Maître d’œuvre.
Le règlement se fera en 2 fois à raison de :
- 50 % à la réalisation de l’essai ;
- 50 % à la validation par le maitre d’œuvre du compte-rendu de l’essai .</t>
  </si>
  <si>
    <t>1.5.1</t>
  </si>
  <si>
    <t>1.5.2</t>
  </si>
  <si>
    <t>Plus-Value pour fonçage par vérinage</t>
  </si>
  <si>
    <t>Essai de convenance pour aide au fonçage</t>
  </si>
  <si>
    <t>Mise en œuvre de l’aide au fonçage</t>
  </si>
  <si>
    <t>Ce prix rémunère au mètre linéaire la mise en fiche avec aide au fonçage à l’aide de technique de préforage ou de lançage.
Ce prix comprend :
•	La réalisation des pré-forages (comprenant à minima le forage au droit des serrures) ;
•	L’installation sur chacune des palplanches des lances d’injection ;
•	Les frais d’amenée et les consommations ;
•	Les adaptations techniques éventuelles ;
•	Toutes sujétions d’exécution, de manutention, de main d’œuvre et de matériel nécessaires à la prestation.
Ce prix s'applique au mètre carré d'enfoncement des rideaux à l’aide d’une technique d’aide au fonçage, égal au produit de la longueur de la ligne axiale de la palplanche par la longueur de fonçage mesurée sur les plans de recollement ou mesurés contradictoirement par le maître d'œuvre.</t>
  </si>
  <si>
    <t>Ce prix rémunère à l’unité la réalisation d’essais de convenance pour la mise en œuvre de l’aide au fonçage afin de choisir la méthode d’aide au fonçage la plus adaptée :
•	Nombre et position des cannes de lançage et calage de la pression de lançage optimale ;
•	Nombre, position et diamètre des pré-forages.
Ce prix comprend:
•	La réalisation d'essais sur site terrestre ou fluvial ;
•	Les essais de pré-foncage ;
•	Le suivi du fonçage et les contrôles des tolérances d’exécution (verticalité et implantation) durant les essais de fonçage ;
•	La fourniture d’un compte rendu intégrant l’analyse de l’essai d’aide au fonçage et la validation du mode opératoire définitivement retenu.
La localisation exacte de l’essai sera définie sur site par le titulaire et soumis à l’approbation du Maître d’œuvre.
Le règlement se fera à raison de :
•	60 % à la réalisation de l’essai de convenance ;
•	40% à la validation du compte-rendu par le maitre d’œuvre.</t>
  </si>
  <si>
    <t>Ces prix rémunèrent forfaitairement les prestations définies ci-dessous, en fonction des linéaires cumulés :
-     L’amené, le fonctionnement, les déplacements sur la zone de travaux et le repli d’un atelier de chantier terrestre ,
-    la fourniture des équipements et de toutes installations prévues par le plan de prévention.
-    les locaux mis à la disposition du personnel conformément à la législation en vigueur
-    les branchements aux réseaux divers pour l'ensemble du  chantier, les consommations d'eau et d'énergie
-    le tri et le traitement de tous les déchets de chantier
-    les installations assurant l'hygiène sur le  chantier,
-    l’installation des matériels et des équipements de stockage des produits, y compris la préparation des plates-formes supports,
-    les démarches auprès des gestionnaires de réseaux et occupants du Domaine public fluvial (DICT, …)
-    l'implantation et le piquetage des travaux,
-    l'aménagement et l'entretien des accès et des aires de travail.</t>
  </si>
  <si>
    <t>Amenée et repli d'un atelier fluvial</t>
  </si>
  <si>
    <t>Ce prix rémunère, forfaitairement, les frais d'amené et repli d'un atelier flottant pour les travaux de terrassement, de palplanches, de tirants, de démolition et de préparation de la berge. L’atelier pour les travaux terrestres est inclus dans la serie 1 des prix.
La possibilité de réalisation des travaux depuis la berge ou depuis la voie d’eau sera précisé par le maitre d'oeuvre pour chaque commande.
Ce prix comprend la location:
•	De caissons flottants aux dimensions adaptées pouvant être assemblés les uns aux autres, pour aménagement d'une plate-forme de travail afin d'y recevoir un engin (grue, pelle…) ;
•	D’un pousseur et d’une barge ;
•	D’engins si nécessaire sur la barge pour le chargement des matériaux ;
•	La transmission en début de période de préparation au maître d'ouvrage, des titres de navigation, certificats d'immatriculation, attestations d'assurance en cours de validité…
•	L’amené du matériel sur le site ;
•	Les déplacements de l’atelier fluvial sur la zone des travaux pendant toute la durée des travaux ;
•	Les terrassements préparatoires sous eau éventuels liés à la mise en place de l’atelier ;
•	La mise à l’eau et la sortie de l’eau des caissons ;
•	Le repliement du matériel après les travaux ;
•	Toutes sujétions liées à l’amené et le repliement du matériel.
Ce prix sera appliqué :
-	70 % après l'amenée du matériel sur le chantier ;
-	30 % au repliement du matériel.</t>
  </si>
  <si>
    <t>Série 2.5</t>
  </si>
  <si>
    <t>2.5.1</t>
  </si>
  <si>
    <t>2.5.2</t>
  </si>
  <si>
    <t>2.5.3</t>
  </si>
  <si>
    <t>2.5.4</t>
  </si>
  <si>
    <t>Plus-value pour démolition sous eau</t>
  </si>
  <si>
    <t>2.5.5</t>
  </si>
  <si>
    <t xml:space="preserve">Ce prix est décrit dans les articles III.4 et suivants du CCTP et rémunère:
- la démolition, l'enlèvement et l'évacuation du dispositif de défense de berges existant: éléments béton
- la remise en forme du talus après enlèvement
</t>
  </si>
  <si>
    <t xml:space="preserve">Ce prix rémunère:
- l'arrachage, l'enlèvement et l'évacuation du dispositif de défense de berges existant: rideau de palplanches
- la remise en forme du talus après enlèvement
</t>
  </si>
  <si>
    <t xml:space="preserve">Ce prix rémunère:
- la démolition, l'enlèvement et l'évacuation du dispositif de défense de berges existant: tunage bois 
- la remise en forme du talus après enlèvement
</t>
  </si>
  <si>
    <t xml:space="preserve">Ce prix rémunère:
- la démolition, l'enlèvement et l'évacuation du dispositif de défense de berges existant: enrochements
- la remise en forme du talus après enlèvement
</t>
  </si>
  <si>
    <t xml:space="preserve">Enlèvement ancien dispositif de défense de berges
Ce prix rémunère, l'enlèvement d'ancien dispositif de dfense de berge et les démolitions de maçonneries de toute nature, de béton ordinaire ou béton armé.
Il comprend notamment :
•	L’amenée, l’installation, les déplacements et le repli des matériaux et matériels nécessaires à l’exécution de la prestation ;
•	La mobilisation / démobilisation de l’équipe spécialisée ;
•	Les manutentions des matériaux déblayés sur le site du chantier, y compris toutes sujétions de maintien en place des tas réguliers jusqu'à la date de constatation des volumes effectués contradictoirement ;
•	Le découpage des armatures éventuelles ;
•	Toutes les dépenses d'énergie, de fonctionnement, de main d'œuvre, y compris la mise en œuvre d'outillages ou de moyens spéciaux adaptés à ce type de travaux, tel qu'un brise roche ;
•	Le terrassement nécessaire au dégagement des ouvrages et le remblaiement si nécessaire ;
•	Les étaiements provisoires si nécessaire ;
•	La démolition proprement dite par tous moyens appropriés (l’emploi des explosifs est interdit) ;
•	La mise en œuvre de matériel et de méthodes de démolition spécifiques afin de ne pas endommager, détériorer ou ébranler les ouvrages laissés en place ou mitoyens ;
•	L’enlèvement soigné, le chargement, le transport et le déchargement des produits de démolition vers des filières d’évacuation ou de valorisation agréée par le maître d’œuvre, à la charge de l’entreprise ;
•	Les frais de mise en décharge (y compris traitement des déchets) ;
•	Toutes sujétions liées à la parfaite exécution des travaux et à la remise en état de la zone (milieu urbain, précautions particulières).
Les métrés à prendre en compte seront déterminés contradictoirement avec le maitre d'oeuvre par métrage des éléments enlevés.
Ce prix n’est applicable que s’il ne s’agit pas de démolition due à une faute de l’entrepreneur.
</t>
  </si>
  <si>
    <t>Ce prix rémunère au mètre cube, la plus-value pour démolition sous eau de maçonneries de toute nature, béton ordinaire ou béton armé dont les niveaux sont inférieurs à la côte définie ultérieurement et dans la mesure où la démolition a effectivement lieu sous eau.
Ce prix comprend, en plus des prescriptions du prix 2.5 :
•	Le matériel spécial y compris engins flottants et équipe de plongeurs ;
•	Les terrassements supplémentaires sous eau qui seraient nécessaires ;
•	Les frais liés aux opérations nécessaires pour limiter l’impact sonore et l’impact sur le milieu aquatique des travaux de démolition ;
•	Le découpage des armatures éventuelles sous eau ;
•	Les dispositions à prendre afin de respecter les articles du règlement général de police pour la navigation et le règlement particulier de police de la navigation du canal ;
•	Y compris toutes sujétions liées à la réalisation de la prestation sous eau.
La part des volumes de démolition à prendre en compte dans la plus value de démolition sous eau sera issue d’une constatation préalable des volumes concernés par le maître d’œuvre.</t>
  </si>
  <si>
    <t>le mètre cube</t>
  </si>
  <si>
    <t>Chargement - Transport - Déchargement palpalanches</t>
  </si>
  <si>
    <t xml:space="preserve">Ce prix rémunère à la tonne l'ensemble des procédures nécessaires à l'acheminement des palplanches vers le site de pose, par voie terrestre ou fluviale selon les indications du maître d' œuvre et des contraintes du terrain._x000D_
Ce prix comprend notamment toutes sujétions liées au chargement, au transport et au déchargement des palplanches sur le site des travaux, objet du bon de commande ;_x000D_
Le point de livraison sur site est défini par le point des travaux situé le plus près de la zone de chargement._x000D_
Ce prix ne concerne pas la distribution des palplanches le long de la zone à traiter_x000D_
</t>
  </si>
  <si>
    <t>Atelier de fonçage</t>
  </si>
  <si>
    <t>Amené et repli d'un atelier de fonçage</t>
  </si>
  <si>
    <t>Ce prix rémunère forfaitairement les frais d'amené et le repliement de l’ensemble des matériels de fonçage intervenant par voie terrestre ou fluviale nécessaires à la réalisation des travaux.
Il s'applique forfaitairement à l'ensemble du matériel de fonçage quel que soit le type de matériel (à l’exclusion du matériel de vérinage et d’aide au fonçage rémunéré en plus value) et quelque soit leur destination sur le chantier et le nombre de matériels différents à mobiliser pour l’atteinte des objectifs (changement de vibreur, mobilisation d’un trépider ou d’un marteau, etc…).
En cas de nécessité de mobilisation de plusieurs ateliers de fonçage en simultanée, ce prix pourra être appliqué plusieurs fois, dans le cadre de l’exécution des travaux suite à un aléa non prévisible, après validation du Maitre d’œuvre et du Maitre d’ouvrage de la mobilisation d’un atelier supplémentaire et sous réserve que cela ne soit pas lié aux conséquences d’une faute du titulaire.
Ce prix comprend:
•	L’amené et le repli du matériel de fonçage (vibrofonçage et/ou battage nécessaire à la réalisation des essais de fonçage et à la mise en place des palplanches par voie fluviale ou terrestre ;
•	L’amené, d'installation et de repliement de barges si nécessaire permettant l'amenée et le stockage des équipements (palplanches, raccords…) ;
•	Les déplacements de l’atelier de fonçage sur la zone des travaux ;
•	L’amené et le repliement de tous les matériels et matériaux nécessaires aux essais de fonçage et à la mise en œuvre des palplanches quel que soit le nombre d'interventions ou de phases, par voie terrestre ou fluviale; y compris matériel de levage et matériel de guidage ;
•	Y compris toutes sujétions liées aux conditions spéciales du chantier et au bon fonctionnement de l’atelier de fonçage ;
Le règlement se fera à raison de :
- 70 % dès la constatation de l'amenée, de l'installation et du bon fonctionnement du matériel ;
- 30 % sera payé lorsque l'entreprise aura assuré le repliement de l'ensemble du matériel après achèvement des travaux.</t>
  </si>
  <si>
    <t>le forfait</t>
  </si>
  <si>
    <t>Plus value pour Amené et repli du matériel de vérinage</t>
  </si>
  <si>
    <t>Ce prix rémunère forfaitairement les frais d'amené et le repliement de l’ensemble des matériels associés à la technique de fonçage par vérinage rendus nécessaires pour la réalisation du chantier.
La décision d’amené et repliement de ce matériel doit être justifié par le titulaire et sera soumis à validation du maitre d’œuvre.
Le règlement se fera à raison de :
•	70 % à l’amenée du matériel ;
•	30% au repliement du matériel.</t>
  </si>
  <si>
    <t xml:space="preserve">Le forfait </t>
  </si>
  <si>
    <t>Plus value pour Amené et repli du matériel d'aide au fonçage</t>
  </si>
  <si>
    <t>Ce prix rémunère forfaitairement l’amené et le repliement du matériel d’aide au fonçage. Il concerne indistinctement les travaux de décompression de sol (lançage) et/ou de pré-forage.
Le règlement se fera à raison de :
- 70 % à l’amenée du matériel ;
- 30% au repliement du matériel.</t>
  </si>
  <si>
    <t>Amenée et repli du matériel de fonçage par grutage</t>
  </si>
  <si>
    <t>Série 3.3</t>
  </si>
  <si>
    <t>3.3.1</t>
  </si>
  <si>
    <t>3.3.2</t>
  </si>
  <si>
    <t>3.3.3</t>
  </si>
  <si>
    <t xml:space="preserve">ce prix rémunère l'ensemble des prestations lié à l'amenée et repli du matériel par grutage de la voie terrestre à la voie d'eau pour le fonçage ou vérinage des palplanches conforme aux dispositions de l'article I.8.4 du C.C.T.P </t>
  </si>
  <si>
    <t>Mise en fiche et fonçage de palplanches métalliques</t>
  </si>
  <si>
    <t>le mètre carré</t>
  </si>
  <si>
    <t>Ce prix s’applique comme plus-value aux prix de fonçage de palplanches (prix 4) quelle que soit leur longueur et y compris sous un pont.
Ce prix rémunère, au mètre carré fiché dans le sol, le fonçage de tous type de palplanches (y compris raccord, angle) en section de raccordement et en section courante que l’on soit en présence d’eau ou non.
L’utilisation de la technique de vérinage étant limité aux zones sensibles (avoisinants ou ouvrages sensibles proches), les surfaces pour lesquelles le fonçage sera rémunéré avec ce prix seront validées après constatation du maître d’œuvre de l’utilisation de la technique de vérinage et de sa nécessité pour préserver les avoisinants.</t>
  </si>
  <si>
    <t>Série 6</t>
  </si>
  <si>
    <t>Série 8.1</t>
  </si>
  <si>
    <t>Série 8.1.1</t>
  </si>
  <si>
    <t>8.1.1.1</t>
  </si>
  <si>
    <t>8.1.1.2</t>
  </si>
  <si>
    <t>8.1.1.3</t>
  </si>
  <si>
    <t>8.1.1.4</t>
  </si>
  <si>
    <t>Série 8.1.2</t>
  </si>
  <si>
    <t>8.1.2.1</t>
  </si>
  <si>
    <t>8.1.2.2</t>
  </si>
  <si>
    <t>8.1.2.3</t>
  </si>
  <si>
    <t>Série 8.2</t>
  </si>
  <si>
    <t>8.1.2.4</t>
  </si>
  <si>
    <t>8.2.1.1</t>
  </si>
  <si>
    <t>8.2.1.2</t>
  </si>
  <si>
    <t>8.2.1.3</t>
  </si>
  <si>
    <t>8.2.1.4</t>
  </si>
  <si>
    <t>Série 8.2.2</t>
  </si>
  <si>
    <t>8.2.2.1</t>
  </si>
  <si>
    <t>8.2.2.2</t>
  </si>
  <si>
    <t>8.2.2.3</t>
  </si>
  <si>
    <t>8.2.2.4</t>
  </si>
  <si>
    <t>Ce prix rémunère, au mètre carré, la mise en fiche et le fonçage de palplanches, à sec ou sous eau de tous les types de palplanches (y compris raccord, angle...)en section de raccordement et en section courante. Il s'applique quelle que soit la puissance requise pour le matériel de vibrofonçage ou de battage, la profondeur et la nature du terrain, et que l’on soit en présence de l'eau ou non. Les palplanches étant fournies par le maître d'ouvrage.
Il comprend :
- Les pré-fouilles éventuelles nécessaires à la mise en fiche des palplanches ;
- La mise en fiche à l'implantation prévue conformément aux plans d’exécution ;
- Le déplacement des dispositifs de guidage des palplanches ;
- Les manutentions des palplanches sur le site du chantier dans le cadre de la mise en fiche, y compris la reprise à pied d’œuvre ;
- Les matériels nécessaires aux opérations de mise en œuvre ;
- Y compris les sujétions de travail spécifiques aux cas des palplanches sous eau (avec 1,50 m maximum de profondeur sous la ligne d'eau) ;
- La mise en œuvre du procédé ;
- Y compris toutes sujétions complémentaires liées à la parfaite exécution des travaux et au respect des tolérances.
- Les matériels nécessaires aux opérations de mise en œuvre ;
- La mise en œuvre du procédé de fonçage ;
- L’obturation des trous de manutention des palplanches dans le cas où ils font face à l’air libre ou à l’eau ;
- La mise en œuvre de raccords de tous types ;
- Y compris toutes sujétions complémentaires liées à la parfaite exécution des travaux, et notamment :
- Le suivi du fonçage,
- Le relevé topographique juste après fonçage
Conformément aux spécifications techniques éventuelles prévues dans la commande, aux normes et aux règles de l’art en vigueur.
La mise en œuvre des palplanches devra être conforme aux spécifications du maitre d'oeuvre. L'implantation des palplanches sera conforme aux plans d'exécution et respectera les tolérances indiquées par le maitre d'oeuvre.
L’arrachage de palplanches pour défaut d’implantation, défaut de qualité, ou non-respect des tolérances d’exécution et la mise en place de nouvelles palplanches les substituant, sont à la charge de l’entrepreneur qui ne pourra prétendre à une rémunération complémentaire de la part du Maître d’ouvrage.
Ces prix s'appliquent au mètre carré d'enfoncement des rideaux, égal au produit de la longueur de la ligne axiale de la palplanche par la longueur battue mesurée entre le niveau du terrassement ou du terrain naturel et celui de la base effective des palplanches tel qu'il sera mesuré en fin de chantier. Les prix s'appliquent donc au mètre carré de fiche mesuré sur les plans d’exécution ou à défaut d’exécution strictement identique sur les plans de recollement, en ne tenant compte que de la hauteur dans le sol (et donc sans prise en compte de la hauteur d’eau).</t>
  </si>
  <si>
    <t>F</t>
  </si>
  <si>
    <t>U</t>
  </si>
  <si>
    <t>T</t>
  </si>
  <si>
    <t>ML</t>
  </si>
  <si>
    <t>M3</t>
  </si>
  <si>
    <t>M2</t>
  </si>
  <si>
    <t>Kg</t>
  </si>
  <si>
    <t>Série 1.5</t>
  </si>
  <si>
    <t>1 - Installation et déplacement matériel</t>
  </si>
  <si>
    <t>TOTAL</t>
  </si>
  <si>
    <t>2 -Préparation chantier</t>
  </si>
  <si>
    <t>3 - Chargement - Transport -  Déchargement</t>
  </si>
  <si>
    <t>4 - Mise en fiche et fonçage de palplanches métalliques</t>
  </si>
  <si>
    <t>5 - Ancrages</t>
  </si>
  <si>
    <t>6 - Recépage</t>
  </si>
  <si>
    <t>7 - Lierne</t>
  </si>
  <si>
    <t xml:space="preserve">8 - Remblai d'apport </t>
  </si>
  <si>
    <t xml:space="preserve">9 - Divers </t>
  </si>
  <si>
    <t xml:space="preserve">10 - Ouvrages en béton </t>
  </si>
  <si>
    <t>11 - Géotextile</t>
  </si>
  <si>
    <t>10 - Ouvrages en béton</t>
  </si>
  <si>
    <t>Série 8.2.1</t>
  </si>
  <si>
    <t xml:space="preserve">Accord cadre Battage de palplanches métalliques - Canal des deux mers 2026 - 2030 - Lot 2 : Haute-Garonne Aude Hérault palplanche allant jusqu’à 7m (service territorial Midi) </t>
  </si>
  <si>
    <t>Consultation : 2681ITG01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</si>
</sst>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0.00\ &quot;€&quot;;[Red]\-#,##0.00\ &quot;€&quot;"/>
    <numFmt numFmtId="44" formatCode="_-* #,##0.00\ &quot;€&quot;_-;\-* #,##0.00\ &quot;€&quot;_-;_-* &quot;-&quot;??\ &quot;€&quot;_-;_-@_-"/>
    <numFmt numFmtId="164" formatCode="d/m/yy\ h:mm;@"/>
    <numFmt numFmtId="165" formatCode="_-* #,##0.00\ [$€-1]_-;\-* #,##0.00\ [$€-1]_-;_-* &quot;-&quot;??\ [$€-1]_-"/>
    <numFmt numFmtId="166" formatCode="#,##0.00_ ;\-#,##0.00\ "/>
    <numFmt numFmtId="167" formatCode="0.000"/>
  </numFmts>
  <fonts count="20" x14ac:knownFonts="1">
    <font>
      <sz val="11"/>
      <color theme="1"/>
      <name val="Calibri"/>
      <family val="2"/>
      <scheme val="minor"/>
    </font>
    <font>
      <sz val="10"/>
      <name val="Times New Roman"/>
      <family val="1"/>
    </font>
    <font>
      <b/>
      <sz val="9"/>
      <color indexed="8"/>
      <name val="Times New Roman"/>
      <family val="1"/>
    </font>
    <font>
      <sz val="10"/>
      <name val="Arial"/>
      <family val="2"/>
    </font>
    <font>
      <i/>
      <sz val="10"/>
      <name val="Trebuchet MS"/>
      <family val="2"/>
    </font>
    <font>
      <b/>
      <sz val="10"/>
      <name val="Trebuchet MS"/>
      <family val="2"/>
    </font>
    <font>
      <i/>
      <sz val="10"/>
      <name val="Times New Roman"/>
      <family val="1"/>
    </font>
    <font>
      <b/>
      <sz val="10"/>
      <name val="Times New Roman"/>
      <family val="1"/>
    </font>
    <font>
      <b/>
      <sz val="14"/>
      <name val="Trebuchet MS"/>
      <family val="2"/>
    </font>
    <font>
      <b/>
      <sz val="10"/>
      <color indexed="9"/>
      <name val="Trebuchet MS"/>
      <family val="2"/>
    </font>
    <font>
      <sz val="9"/>
      <name val="Trebuchet MS"/>
      <family val="2"/>
    </font>
    <font>
      <b/>
      <sz val="9"/>
      <name val="Trebuchet MS"/>
      <family val="2"/>
    </font>
    <font>
      <b/>
      <sz val="9"/>
      <color indexed="9"/>
      <name val="Trebuchet MS"/>
      <family val="2"/>
    </font>
    <font>
      <i/>
      <sz val="9"/>
      <name val="Trebuchet MS"/>
      <family val="2"/>
    </font>
    <font>
      <b/>
      <sz val="20"/>
      <name val="Trebuchet MS"/>
      <family val="2"/>
    </font>
    <font>
      <i/>
      <sz val="9"/>
      <name val="Trebuchet MS"/>
      <family val="2"/>
    </font>
    <font>
      <b/>
      <sz val="10"/>
      <name val="Arial"/>
      <family val="2"/>
    </font>
    <font>
      <strike/>
      <sz val="10"/>
      <name val="Arial"/>
      <family val="2"/>
    </font>
    <font>
      <sz val="11"/>
      <color theme="1"/>
      <name val="Calibri"/>
      <family val="2"/>
      <scheme val="minor"/>
    </font>
    <font>
      <b/>
      <i/>
      <sz val="9"/>
      <name val="Trebuchet MS"/>
      <family val="2"/>
    </font>
  </fonts>
  <fills count="6">
    <fill>
      <patternFill patternType="none"/>
    </fill>
    <fill>
      <patternFill patternType="gray125"/>
    </fill>
    <fill>
      <patternFill patternType="solid">
        <fgColor indexed="30"/>
        <bgColor indexed="64"/>
      </patternFill>
    </fill>
    <fill>
      <patternFill patternType="solid">
        <fgColor indexed="26"/>
        <bgColor indexed="64"/>
      </patternFill>
    </fill>
    <fill>
      <patternFill patternType="solid">
        <fgColor indexed="9"/>
        <bgColor indexed="26"/>
      </patternFill>
    </fill>
    <fill>
      <patternFill patternType="solid">
        <fgColor indexed="22"/>
        <bgColor indexed="64"/>
      </patternFill>
    </fill>
  </fills>
  <borders count="37">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style="thin">
        <color indexed="64"/>
      </left>
      <right style="thin">
        <color indexed="8"/>
      </right>
      <top/>
      <bottom style="thin">
        <color indexed="64"/>
      </bottom>
      <diagonal/>
    </border>
    <border>
      <left style="thin">
        <color indexed="8"/>
      </left>
      <right style="thin">
        <color indexed="64"/>
      </right>
      <top style="thin">
        <color indexed="8"/>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indexed="8"/>
      </left>
      <right style="thin">
        <color indexed="8"/>
      </right>
      <top/>
      <bottom/>
      <diagonal/>
    </border>
    <border>
      <left style="thin">
        <color indexed="8"/>
      </left>
      <right/>
      <top/>
      <bottom/>
      <diagonal/>
    </border>
    <border>
      <left style="thin">
        <color indexed="8"/>
      </left>
      <right style="thin">
        <color indexed="64"/>
      </right>
      <top style="thin">
        <color indexed="64"/>
      </top>
      <bottom/>
      <diagonal/>
    </border>
    <border>
      <left style="thin">
        <color indexed="8"/>
      </left>
      <right style="thin">
        <color indexed="8"/>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8"/>
      </right>
      <top style="thin">
        <color indexed="8"/>
      </top>
      <bottom style="thin">
        <color indexed="8"/>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style="thin">
        <color indexed="8"/>
      </bottom>
      <diagonal/>
    </border>
    <border>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s>
  <cellStyleXfs count="4">
    <xf numFmtId="0" fontId="0" fillId="0" borderId="0"/>
    <xf numFmtId="0" fontId="3" fillId="0" borderId="0"/>
    <xf numFmtId="165" fontId="3" fillId="0" borderId="0" applyFont="0" applyFill="0" applyBorder="0" applyAlignment="0" applyProtection="0"/>
    <xf numFmtId="44" fontId="18" fillId="0" borderId="0" applyFont="0" applyFill="0" applyBorder="0" applyAlignment="0" applyProtection="0"/>
  </cellStyleXfs>
  <cellXfs count="168">
    <xf numFmtId="0" fontId="0" fillId="0" borderId="0" xfId="0"/>
    <xf numFmtId="0" fontId="1" fillId="0" borderId="0" xfId="0" applyFont="1"/>
    <xf numFmtId="0" fontId="2" fillId="0" borderId="0" xfId="0" applyFont="1" applyAlignment="1">
      <alignment horizontal="left" vertical="center" readingOrder="1"/>
    </xf>
    <xf numFmtId="0" fontId="3" fillId="0" borderId="0" xfId="1"/>
    <xf numFmtId="164" fontId="4" fillId="0" borderId="0" xfId="1" applyNumberFormat="1" applyFont="1" applyAlignment="1">
      <alignment horizontal="right"/>
    </xf>
    <xf numFmtId="0" fontId="4" fillId="0" borderId="0" xfId="1" applyFont="1" applyAlignment="1">
      <alignment horizontal="right" vertical="top"/>
    </xf>
    <xf numFmtId="0" fontId="5" fillId="0" borderId="0" xfId="1" applyFont="1" applyAlignment="1">
      <alignment horizontal="right" vertical="top"/>
    </xf>
    <xf numFmtId="0" fontId="6" fillId="0" borderId="0" xfId="1" applyFont="1" applyAlignment="1">
      <alignment horizontal="right" vertical="top"/>
    </xf>
    <xf numFmtId="0" fontId="1" fillId="0" borderId="0" xfId="0" applyFont="1" applyAlignment="1">
      <alignment horizontal="center"/>
    </xf>
    <xf numFmtId="0" fontId="9" fillId="2" borderId="6" xfId="0" applyFont="1" applyFill="1" applyBorder="1" applyAlignment="1">
      <alignment horizontal="center" vertical="center" wrapText="1"/>
    </xf>
    <xf numFmtId="0" fontId="10" fillId="0" borderId="7" xfId="0" applyFont="1" applyBorder="1" applyAlignment="1">
      <alignment horizontal="left" vertical="top"/>
    </xf>
    <xf numFmtId="0" fontId="11" fillId="0" borderId="7" xfId="0" applyFont="1" applyBorder="1" applyAlignment="1">
      <alignment horizontal="left" vertical="top" wrapText="1"/>
    </xf>
    <xf numFmtId="0" fontId="10" fillId="0" borderId="7" xfId="0" applyFont="1" applyBorder="1" applyAlignment="1">
      <alignment horizontal="left" vertical="top" wrapText="1"/>
    </xf>
    <xf numFmtId="0" fontId="13" fillId="0" borderId="1" xfId="0" applyFont="1" applyBorder="1" applyAlignment="1">
      <alignment horizontal="left" vertical="top"/>
    </xf>
    <xf numFmtId="0" fontId="13" fillId="0" borderId="2" xfId="0" applyFont="1" applyBorder="1" applyAlignment="1">
      <alignment horizontal="left" vertical="top"/>
    </xf>
    <xf numFmtId="0" fontId="13" fillId="0" borderId="4" xfId="0" applyFont="1" applyBorder="1" applyAlignment="1">
      <alignment horizontal="left" vertical="top"/>
    </xf>
    <xf numFmtId="0" fontId="1" fillId="0" borderId="0" xfId="0" applyFont="1" applyAlignment="1">
      <alignment horizontal="right"/>
    </xf>
    <xf numFmtId="0" fontId="1" fillId="0" borderId="0" xfId="0" applyFont="1" applyAlignment="1">
      <alignment horizontal="left"/>
    </xf>
    <xf numFmtId="8" fontId="4" fillId="0" borderId="0" xfId="1" applyNumberFormat="1" applyFont="1" applyAlignment="1">
      <alignment horizontal="right"/>
    </xf>
    <xf numFmtId="0" fontId="4" fillId="0" borderId="0" xfId="1" applyFont="1" applyAlignment="1" applyProtection="1">
      <alignment horizontal="right" vertical="top"/>
      <protection locked="0"/>
    </xf>
    <xf numFmtId="8" fontId="5" fillId="0" borderId="0" xfId="1" applyNumberFormat="1" applyFont="1" applyAlignment="1">
      <alignment horizontal="right" vertical="top"/>
    </xf>
    <xf numFmtId="0" fontId="6" fillId="0" borderId="0" xfId="1" applyFont="1" applyAlignment="1" applyProtection="1">
      <alignment horizontal="right" vertical="top"/>
      <protection locked="0"/>
    </xf>
    <xf numFmtId="8" fontId="7" fillId="0" borderId="0" xfId="1" applyNumberFormat="1" applyFont="1" applyAlignment="1">
      <alignment horizontal="right" vertical="top"/>
    </xf>
    <xf numFmtId="8" fontId="3" fillId="0" borderId="0" xfId="1" applyNumberFormat="1"/>
    <xf numFmtId="8" fontId="9" fillId="2" borderId="6" xfId="0" applyNumberFormat="1" applyFont="1" applyFill="1" applyBorder="1" applyAlignment="1">
      <alignment horizontal="center" vertical="center" wrapText="1"/>
    </xf>
    <xf numFmtId="8" fontId="10" fillId="0" borderId="7" xfId="0" applyNumberFormat="1" applyFont="1" applyBorder="1" applyAlignment="1">
      <alignment horizontal="left" vertical="top"/>
    </xf>
    <xf numFmtId="0" fontId="10" fillId="0" borderId="12" xfId="0" applyFont="1" applyBorder="1" applyAlignment="1">
      <alignment horizontal="left" vertical="top"/>
    </xf>
    <xf numFmtId="0" fontId="10" fillId="0" borderId="12" xfId="0" applyFont="1" applyBorder="1" applyAlignment="1">
      <alignment horizontal="left" vertical="justify" wrapText="1"/>
    </xf>
    <xf numFmtId="8" fontId="10" fillId="0" borderId="12" xfId="0" applyNumberFormat="1" applyFont="1" applyBorder="1" applyAlignment="1">
      <alignment horizontal="left" vertical="top"/>
    </xf>
    <xf numFmtId="8" fontId="10" fillId="0" borderId="7" xfId="0" applyNumberFormat="1" applyFont="1" applyBorder="1" applyAlignment="1">
      <alignment horizontal="right" vertical="top"/>
    </xf>
    <xf numFmtId="0" fontId="13" fillId="0" borderId="12" xfId="0" applyFont="1" applyBorder="1" applyAlignment="1">
      <alignment horizontal="left" vertical="top"/>
    </xf>
    <xf numFmtId="8" fontId="10" fillId="3" borderId="6" xfId="0" applyNumberFormat="1" applyFont="1" applyFill="1" applyBorder="1" applyAlignment="1" applyProtection="1">
      <alignment horizontal="right" vertical="center" wrapText="1"/>
      <protection locked="0"/>
    </xf>
    <xf numFmtId="0" fontId="3" fillId="0" borderId="0" xfId="1" applyAlignment="1">
      <alignment horizontal="right"/>
    </xf>
    <xf numFmtId="0" fontId="3" fillId="0" borderId="0" xfId="1" applyAlignment="1">
      <alignment horizontal="left"/>
    </xf>
    <xf numFmtId="8" fontId="3" fillId="0" borderId="0" xfId="1" applyNumberFormat="1" applyAlignment="1">
      <alignment horizontal="right"/>
    </xf>
    <xf numFmtId="0" fontId="10" fillId="0" borderId="12" xfId="0" applyFont="1" applyFill="1" applyBorder="1" applyAlignment="1">
      <alignment horizontal="left" vertical="justify" wrapText="1"/>
    </xf>
    <xf numFmtId="0" fontId="11" fillId="0" borderId="7" xfId="0" applyFont="1" applyFill="1" applyBorder="1" applyAlignment="1">
      <alignment horizontal="left" vertical="top" wrapText="1"/>
    </xf>
    <xf numFmtId="0" fontId="10" fillId="0" borderId="7" xfId="0" applyFont="1" applyFill="1" applyBorder="1" applyAlignment="1">
      <alignment horizontal="left" vertical="top" wrapText="1"/>
    </xf>
    <xf numFmtId="0" fontId="13" fillId="0" borderId="12" xfId="0" applyFont="1" applyFill="1" applyBorder="1" applyAlignment="1">
      <alignment horizontal="left" vertical="top"/>
    </xf>
    <xf numFmtId="0" fontId="3" fillId="0" borderId="0" xfId="1" applyFill="1"/>
    <xf numFmtId="8" fontId="10" fillId="3" borderId="7" xfId="0" applyNumberFormat="1" applyFont="1" applyFill="1" applyBorder="1" applyAlignment="1" applyProtection="1">
      <alignment horizontal="right" vertical="center" wrapText="1"/>
      <protection locked="0"/>
    </xf>
    <xf numFmtId="8" fontId="10" fillId="0" borderId="14" xfId="0" applyNumberFormat="1" applyFont="1" applyFill="1" applyBorder="1" applyAlignment="1" applyProtection="1">
      <alignment horizontal="right" vertical="center" wrapText="1"/>
      <protection locked="0"/>
    </xf>
    <xf numFmtId="8" fontId="10" fillId="0" borderId="7" xfId="0" applyNumberFormat="1" applyFont="1" applyFill="1" applyBorder="1" applyAlignment="1" applyProtection="1">
      <alignment horizontal="right" vertical="center" wrapText="1"/>
      <protection locked="0"/>
    </xf>
    <xf numFmtId="8" fontId="10" fillId="0" borderId="12" xfId="0" applyNumberFormat="1" applyFont="1" applyFill="1" applyBorder="1" applyAlignment="1" applyProtection="1">
      <alignment horizontal="right" vertical="center" wrapText="1"/>
      <protection locked="0"/>
    </xf>
    <xf numFmtId="0" fontId="13" fillId="0" borderId="7" xfId="0" applyFont="1" applyBorder="1" applyAlignment="1">
      <alignment horizontal="left" vertical="top"/>
    </xf>
    <xf numFmtId="0" fontId="10" fillId="0" borderId="15" xfId="0" applyFont="1" applyBorder="1" applyAlignment="1">
      <alignment horizontal="left" vertical="top"/>
    </xf>
    <xf numFmtId="0" fontId="10" fillId="0" borderId="7" xfId="0" applyFont="1" applyFill="1" applyBorder="1" applyAlignment="1">
      <alignment horizontal="left" vertical="top"/>
    </xf>
    <xf numFmtId="8" fontId="10" fillId="0" borderId="7" xfId="0" applyNumberFormat="1" applyFont="1" applyFill="1" applyBorder="1" applyAlignment="1">
      <alignment horizontal="right" vertical="top"/>
    </xf>
    <xf numFmtId="0" fontId="10" fillId="0" borderId="12" xfId="0" applyFont="1" applyFill="1" applyBorder="1" applyAlignment="1">
      <alignment horizontal="left" vertical="top"/>
    </xf>
    <xf numFmtId="8" fontId="10" fillId="0" borderId="12" xfId="0" applyNumberFormat="1" applyFont="1" applyFill="1" applyBorder="1" applyAlignment="1">
      <alignment horizontal="left" vertical="top"/>
    </xf>
    <xf numFmtId="8" fontId="10" fillId="0" borderId="7" xfId="0" applyNumberFormat="1" applyFont="1" applyFill="1" applyBorder="1" applyAlignment="1">
      <alignment horizontal="left" vertical="top"/>
    </xf>
    <xf numFmtId="1" fontId="3" fillId="0" borderId="13" xfId="0" applyNumberFormat="1" applyFont="1" applyBorder="1" applyAlignment="1">
      <alignment horizontal="center" vertical="top" wrapText="1"/>
    </xf>
    <xf numFmtId="0" fontId="11" fillId="0" borderId="6" xfId="0" applyFont="1" applyBorder="1" applyAlignment="1">
      <alignment horizontal="left" vertical="top" wrapText="1"/>
    </xf>
    <xf numFmtId="167" fontId="16" fillId="0" borderId="18" xfId="0" applyNumberFormat="1" applyFont="1" applyFill="1" applyBorder="1" applyAlignment="1" applyProtection="1">
      <alignment horizontal="right" vertical="top" wrapText="1"/>
      <protection locked="0"/>
    </xf>
    <xf numFmtId="167" fontId="16" fillId="0" borderId="19" xfId="0" applyNumberFormat="1" applyFont="1" applyFill="1" applyBorder="1" applyAlignment="1" applyProtection="1">
      <alignment horizontal="right" vertical="top" wrapText="1"/>
      <protection locked="0"/>
    </xf>
    <xf numFmtId="1" fontId="3" fillId="0" borderId="17" xfId="0" applyNumberFormat="1" applyFont="1" applyBorder="1" applyAlignment="1">
      <alignment horizontal="center" vertical="top" wrapText="1"/>
    </xf>
    <xf numFmtId="0" fontId="10" fillId="0" borderId="14" xfId="0" applyFont="1" applyBorder="1" applyAlignment="1">
      <alignment horizontal="left" vertical="top"/>
    </xf>
    <xf numFmtId="167" fontId="16" fillId="0" borderId="13" xfId="0" applyNumberFormat="1" applyFont="1" applyBorder="1" applyAlignment="1" applyProtection="1">
      <alignment horizontal="right" vertical="top" wrapText="1"/>
      <protection locked="0"/>
    </xf>
    <xf numFmtId="167" fontId="16" fillId="0" borderId="21" xfId="0" applyNumberFormat="1" applyFont="1" applyFill="1" applyBorder="1" applyAlignment="1" applyProtection="1">
      <alignment horizontal="right" vertical="top" wrapText="1"/>
      <protection locked="0"/>
    </xf>
    <xf numFmtId="167" fontId="16" fillId="0" borderId="17" xfId="0" applyNumberFormat="1" applyFont="1" applyBorder="1" applyAlignment="1" applyProtection="1">
      <alignment horizontal="right" vertical="top" wrapText="1"/>
      <protection locked="0"/>
    </xf>
    <xf numFmtId="0" fontId="13" fillId="0" borderId="20" xfId="0" applyFont="1" applyBorder="1" applyAlignment="1">
      <alignment horizontal="left" vertical="top"/>
    </xf>
    <xf numFmtId="0" fontId="10" fillId="0" borderId="16" xfId="0" applyFont="1" applyBorder="1" applyAlignment="1">
      <alignment horizontal="left" vertical="top"/>
    </xf>
    <xf numFmtId="0" fontId="10" fillId="0" borderId="16" xfId="0" applyFont="1" applyFill="1" applyBorder="1" applyAlignment="1">
      <alignment horizontal="left" vertical="justify" wrapText="1"/>
    </xf>
    <xf numFmtId="0" fontId="11" fillId="0" borderId="16" xfId="0" applyFont="1" applyBorder="1" applyAlignment="1">
      <alignment horizontal="left" vertical="top" wrapText="1"/>
    </xf>
    <xf numFmtId="0" fontId="17" fillId="0" borderId="0" xfId="1" applyFont="1" applyFill="1"/>
    <xf numFmtId="0" fontId="10" fillId="0" borderId="12" xfId="0" applyFont="1" applyBorder="1" applyAlignment="1">
      <alignment horizontal="left" vertical="top" wrapText="1"/>
    </xf>
    <xf numFmtId="8" fontId="10" fillId="0" borderId="12" xfId="0" applyNumberFormat="1" applyFont="1" applyBorder="1" applyAlignment="1">
      <alignment horizontal="right" vertical="top"/>
    </xf>
    <xf numFmtId="0" fontId="10" fillId="0" borderId="6" xfId="0" applyFont="1" applyBorder="1" applyAlignment="1">
      <alignment horizontal="left" vertical="top"/>
    </xf>
    <xf numFmtId="0" fontId="11" fillId="0" borderId="12" xfId="0" applyFont="1" applyBorder="1" applyAlignment="1">
      <alignment horizontal="left" vertical="top" wrapText="1"/>
    </xf>
    <xf numFmtId="8" fontId="10" fillId="3" borderId="15" xfId="0" applyNumberFormat="1" applyFont="1" applyFill="1" applyBorder="1" applyAlignment="1" applyProtection="1">
      <alignment horizontal="right" vertical="center" wrapText="1"/>
      <protection locked="0"/>
    </xf>
    <xf numFmtId="0" fontId="10" fillId="0" borderId="6" xfId="0" applyFont="1" applyFill="1" applyBorder="1" applyAlignment="1">
      <alignment horizontal="left" vertical="top"/>
    </xf>
    <xf numFmtId="0" fontId="11" fillId="0" borderId="6" xfId="0" applyFont="1" applyFill="1" applyBorder="1" applyAlignment="1">
      <alignment horizontal="left" vertical="top" wrapText="1"/>
    </xf>
    <xf numFmtId="8" fontId="10" fillId="0" borderId="15" xfId="0" applyNumberFormat="1" applyFont="1" applyFill="1" applyBorder="1" applyAlignment="1" applyProtection="1">
      <alignment horizontal="right" vertical="center" wrapText="1"/>
      <protection locked="0"/>
    </xf>
    <xf numFmtId="0" fontId="13" fillId="0" borderId="15" xfId="0" applyFont="1" applyBorder="1" applyAlignment="1">
      <alignment horizontal="left" vertical="top"/>
    </xf>
    <xf numFmtId="0" fontId="3" fillId="0" borderId="22" xfId="1" applyBorder="1"/>
    <xf numFmtId="0" fontId="10" fillId="0" borderId="23" xfId="0" applyFont="1" applyBorder="1" applyAlignment="1">
      <alignment horizontal="left" vertical="top"/>
    </xf>
    <xf numFmtId="0" fontId="10" fillId="0" borderId="23" xfId="0" applyFont="1" applyFill="1" applyBorder="1" applyAlignment="1">
      <alignment horizontal="left" vertical="justify" wrapText="1"/>
    </xf>
    <xf numFmtId="0" fontId="3" fillId="0" borderId="23" xfId="1" applyBorder="1"/>
    <xf numFmtId="0" fontId="10" fillId="0" borderId="24" xfId="0" applyFont="1" applyBorder="1" applyAlignment="1">
      <alignment horizontal="left" vertical="top"/>
    </xf>
    <xf numFmtId="0" fontId="13" fillId="0" borderId="24" xfId="0" applyFont="1" applyBorder="1" applyAlignment="1">
      <alignment horizontal="left" vertical="top"/>
    </xf>
    <xf numFmtId="0" fontId="10" fillId="0" borderId="24" xfId="0" applyFont="1" applyBorder="1" applyAlignment="1">
      <alignment horizontal="left" vertical="top" wrapText="1"/>
    </xf>
    <xf numFmtId="8" fontId="10" fillId="0" borderId="24" xfId="0" applyNumberFormat="1" applyFont="1" applyFill="1" applyBorder="1" applyAlignment="1" applyProtection="1">
      <alignment horizontal="right" vertical="center" wrapText="1"/>
      <protection locked="0"/>
    </xf>
    <xf numFmtId="0" fontId="10" fillId="0" borderId="16" xfId="0" applyFont="1" applyBorder="1" applyAlignment="1">
      <alignment horizontal="left" vertical="top" wrapText="1"/>
    </xf>
    <xf numFmtId="8" fontId="10" fillId="0" borderId="16" xfId="0" applyNumberFormat="1" applyFont="1" applyFill="1" applyBorder="1" applyAlignment="1" applyProtection="1">
      <alignment horizontal="right" vertical="center" wrapText="1"/>
      <protection locked="0"/>
    </xf>
    <xf numFmtId="8" fontId="10" fillId="3" borderId="16" xfId="0" applyNumberFormat="1" applyFont="1" applyFill="1" applyBorder="1" applyAlignment="1" applyProtection="1">
      <alignment horizontal="right" vertical="center" wrapText="1"/>
      <protection locked="0"/>
    </xf>
    <xf numFmtId="0" fontId="10" fillId="0" borderId="11" xfId="0" applyFont="1" applyBorder="1" applyAlignment="1">
      <alignment horizontal="left" vertical="top"/>
    </xf>
    <xf numFmtId="0" fontId="10" fillId="0" borderId="11" xfId="0" applyFont="1" applyBorder="1" applyAlignment="1">
      <alignment horizontal="left" vertical="top" wrapText="1"/>
    </xf>
    <xf numFmtId="0" fontId="10" fillId="0" borderId="13" xfId="0" applyFont="1" applyBorder="1" applyAlignment="1">
      <alignment horizontal="left" vertical="top"/>
    </xf>
    <xf numFmtId="0" fontId="13" fillId="0" borderId="13" xfId="0" applyFont="1" applyBorder="1" applyAlignment="1">
      <alignment horizontal="left" vertical="top"/>
    </xf>
    <xf numFmtId="0" fontId="13" fillId="0" borderId="24" xfId="0" applyFont="1" applyBorder="1" applyAlignment="1">
      <alignment horizontal="left" vertical="top" wrapText="1"/>
    </xf>
    <xf numFmtId="0" fontId="13" fillId="0" borderId="15" xfId="0" applyFont="1" applyBorder="1" applyAlignment="1">
      <alignment horizontal="left" vertical="top" wrapText="1"/>
    </xf>
    <xf numFmtId="8" fontId="10" fillId="3" borderId="24" xfId="0" applyNumberFormat="1" applyFont="1" applyFill="1" applyBorder="1" applyAlignment="1" applyProtection="1">
      <alignment horizontal="right" vertical="center" wrapText="1"/>
      <protection locked="0"/>
    </xf>
    <xf numFmtId="0" fontId="13" fillId="0" borderId="14" xfId="0" applyFont="1" applyBorder="1" applyAlignment="1">
      <alignment horizontal="left" vertical="top"/>
    </xf>
    <xf numFmtId="0" fontId="10" fillId="0" borderId="14" xfId="0" applyFont="1" applyBorder="1" applyAlignment="1">
      <alignment horizontal="left" vertical="top" wrapText="1"/>
    </xf>
    <xf numFmtId="0" fontId="10" fillId="0" borderId="24" xfId="0" applyFont="1" applyBorder="1" applyAlignment="1">
      <alignment horizontal="left" vertical="justify" wrapText="1"/>
    </xf>
    <xf numFmtId="8" fontId="10" fillId="0" borderId="24" xfId="0" applyNumberFormat="1" applyFont="1" applyBorder="1" applyAlignment="1">
      <alignment horizontal="left" vertical="top"/>
    </xf>
    <xf numFmtId="8" fontId="10" fillId="0" borderId="16" xfId="0" applyNumberFormat="1" applyFont="1" applyBorder="1" applyAlignment="1">
      <alignment horizontal="left" vertical="top"/>
    </xf>
    <xf numFmtId="8" fontId="10" fillId="0" borderId="24" xfId="0" applyNumberFormat="1" applyFont="1" applyBorder="1" applyAlignment="1">
      <alignment horizontal="right" vertical="top"/>
    </xf>
    <xf numFmtId="8" fontId="10" fillId="0" borderId="7" xfId="0" applyNumberFormat="1" applyFont="1" applyBorder="1" applyAlignment="1" applyProtection="1">
      <alignment horizontal="right" vertical="center" wrapText="1"/>
      <protection locked="0"/>
    </xf>
    <xf numFmtId="8" fontId="10" fillId="0" borderId="24" xfId="0" applyNumberFormat="1" applyFont="1" applyBorder="1" applyAlignment="1" applyProtection="1">
      <alignment horizontal="right" vertical="center" wrapText="1"/>
      <protection locked="0"/>
    </xf>
    <xf numFmtId="0" fontId="10" fillId="0" borderId="25" xfId="0" applyFont="1" applyBorder="1" applyAlignment="1">
      <alignment horizontal="left" vertical="top" wrapText="1"/>
    </xf>
    <xf numFmtId="8" fontId="10" fillId="0" borderId="14" xfId="0" applyNumberFormat="1" applyFont="1" applyBorder="1" applyAlignment="1" applyProtection="1">
      <alignment horizontal="right" vertical="center" wrapText="1"/>
      <protection locked="0"/>
    </xf>
    <xf numFmtId="0" fontId="10" fillId="0" borderId="19" xfId="0" applyFont="1" applyBorder="1" applyAlignment="1">
      <alignment horizontal="left" vertical="top"/>
    </xf>
    <xf numFmtId="0" fontId="13" fillId="0" borderId="0" xfId="0" applyFont="1" applyAlignment="1">
      <alignment horizontal="left" vertical="top" wrapText="1"/>
    </xf>
    <xf numFmtId="0" fontId="10" fillId="0" borderId="26" xfId="0" applyFont="1" applyBorder="1" applyAlignment="1">
      <alignment horizontal="left" vertical="top"/>
    </xf>
    <xf numFmtId="8" fontId="10" fillId="0" borderId="27" xfId="0" applyNumberFormat="1" applyFont="1" applyBorder="1" applyAlignment="1" applyProtection="1">
      <alignment horizontal="right" vertical="center" wrapText="1"/>
      <protection locked="0"/>
    </xf>
    <xf numFmtId="0" fontId="0" fillId="4" borderId="27" xfId="0" applyFill="1" applyBorder="1" applyAlignment="1">
      <alignment vertical="center" wrapText="1"/>
    </xf>
    <xf numFmtId="0" fontId="10" fillId="0" borderId="15" xfId="0" applyFont="1" applyFill="1" applyBorder="1" applyAlignment="1">
      <alignment horizontal="left" vertical="justify" wrapText="1"/>
    </xf>
    <xf numFmtId="0" fontId="3" fillId="0" borderId="16" xfId="1" applyBorder="1"/>
    <xf numFmtId="44" fontId="3" fillId="0" borderId="16" xfId="3" applyFont="1" applyBorder="1"/>
    <xf numFmtId="44" fontId="10" fillId="0" borderId="16" xfId="3" applyFont="1" applyFill="1" applyBorder="1" applyAlignment="1" applyProtection="1">
      <alignment horizontal="right" vertical="center" wrapText="1"/>
      <protection locked="0"/>
    </xf>
    <xf numFmtId="0" fontId="10" fillId="0" borderId="16" xfId="0" applyFont="1" applyFill="1" applyBorder="1" applyAlignment="1">
      <alignment horizontal="left" vertical="top"/>
    </xf>
    <xf numFmtId="0" fontId="11" fillId="0" borderId="16" xfId="0" applyFont="1" applyFill="1" applyBorder="1" applyAlignment="1">
      <alignment horizontal="left" vertical="top" wrapText="1"/>
    </xf>
    <xf numFmtId="0" fontId="10" fillId="0" borderId="16" xfId="0" applyFont="1" applyFill="1" applyBorder="1" applyAlignment="1">
      <alignment horizontal="left" vertical="top" wrapText="1"/>
    </xf>
    <xf numFmtId="8" fontId="10" fillId="0" borderId="16" xfId="0" applyNumberFormat="1" applyFont="1" applyBorder="1" applyAlignment="1">
      <alignment horizontal="center" vertical="top"/>
    </xf>
    <xf numFmtId="8" fontId="10" fillId="0" borderId="16" xfId="0" applyNumberFormat="1" applyFont="1" applyFill="1" applyBorder="1" applyAlignment="1" applyProtection="1">
      <alignment horizontal="center" vertical="center" wrapText="1"/>
      <protection locked="0"/>
    </xf>
    <xf numFmtId="8" fontId="10" fillId="0" borderId="16" xfId="0" applyNumberFormat="1" applyFont="1" applyBorder="1" applyAlignment="1" applyProtection="1">
      <alignment horizontal="center" vertical="center" wrapText="1"/>
      <protection locked="0"/>
    </xf>
    <xf numFmtId="8" fontId="10" fillId="0" borderId="16" xfId="0" applyNumberFormat="1" applyFont="1" applyFill="1" applyBorder="1" applyAlignment="1">
      <alignment horizontal="center" vertical="top"/>
    </xf>
    <xf numFmtId="0" fontId="3" fillId="0" borderId="16" xfId="1" applyBorder="1" applyAlignment="1">
      <alignment horizontal="center"/>
    </xf>
    <xf numFmtId="0" fontId="11" fillId="0" borderId="16" xfId="0" applyFont="1" applyBorder="1" applyAlignment="1">
      <alignment horizontal="left" vertical="top"/>
    </xf>
    <xf numFmtId="0" fontId="15" fillId="0" borderId="28" xfId="0" applyFont="1" applyBorder="1" applyAlignment="1">
      <alignment horizontal="left" vertical="top"/>
    </xf>
    <xf numFmtId="0" fontId="13" fillId="0" borderId="0" xfId="0" applyFont="1" applyBorder="1" applyAlignment="1">
      <alignment horizontal="left" vertical="top"/>
    </xf>
    <xf numFmtId="0" fontId="13" fillId="0" borderId="30" xfId="0" applyFont="1" applyBorder="1" applyAlignment="1">
      <alignment horizontal="left" vertical="top"/>
    </xf>
    <xf numFmtId="166" fontId="11" fillId="0" borderId="29" xfId="2" applyNumberFormat="1" applyFont="1" applyBorder="1" applyAlignment="1" applyProtection="1">
      <alignment horizontal="right" vertical="top" wrapText="1"/>
    </xf>
    <xf numFmtId="10" fontId="15" fillId="0" borderId="29" xfId="0" applyNumberFormat="1" applyFont="1" applyBorder="1" applyAlignment="1">
      <alignment horizontal="right" vertical="top"/>
    </xf>
    <xf numFmtId="44" fontId="3" fillId="0" borderId="16" xfId="1" applyNumberFormat="1" applyBorder="1"/>
    <xf numFmtId="44" fontId="11" fillId="0" borderId="16" xfId="3" applyFont="1" applyBorder="1" applyAlignment="1" applyProtection="1">
      <alignment horizontal="right" vertical="top" wrapText="1"/>
    </xf>
    <xf numFmtId="8" fontId="10" fillId="0" borderId="31" xfId="0" applyNumberFormat="1" applyFont="1" applyBorder="1" applyAlignment="1">
      <alignment horizontal="left" vertical="top"/>
    </xf>
    <xf numFmtId="8" fontId="10" fillId="0" borderId="15" xfId="0" applyNumberFormat="1" applyFont="1" applyBorder="1" applyAlignment="1">
      <alignment horizontal="right" vertical="top"/>
    </xf>
    <xf numFmtId="8" fontId="10" fillId="0" borderId="12" xfId="0" applyNumberFormat="1" applyFont="1" applyBorder="1" applyAlignment="1" applyProtection="1">
      <alignment horizontal="right" vertical="center" wrapText="1"/>
      <protection locked="0"/>
    </xf>
    <xf numFmtId="0" fontId="3" fillId="0" borderId="0" xfId="1"/>
    <xf numFmtId="0" fontId="3" fillId="0" borderId="0" xfId="1"/>
    <xf numFmtId="0" fontId="13" fillId="0" borderId="32" xfId="1" applyFont="1" applyBorder="1" applyAlignment="1">
      <alignment horizontal="right" vertical="top"/>
    </xf>
    <xf numFmtId="0" fontId="12" fillId="2" borderId="3" xfId="0" applyFont="1" applyFill="1" applyBorder="1" applyAlignment="1">
      <alignment horizontal="center" vertical="top" wrapText="1"/>
    </xf>
    <xf numFmtId="0" fontId="12" fillId="2" borderId="4" xfId="0" applyFont="1" applyFill="1" applyBorder="1" applyAlignment="1">
      <alignment horizontal="center" vertical="top" wrapText="1"/>
    </xf>
    <xf numFmtId="0" fontId="12" fillId="2" borderId="0" xfId="0" applyFont="1" applyFill="1" applyBorder="1" applyAlignment="1">
      <alignment horizontal="center" vertical="top" wrapText="1"/>
    </xf>
    <xf numFmtId="0" fontId="12" fillId="2" borderId="5" xfId="0" applyFont="1" applyFill="1" applyBorder="1" applyAlignment="1">
      <alignment horizontal="center" vertical="top" wrapText="1"/>
    </xf>
    <xf numFmtId="0" fontId="1" fillId="0" borderId="1" xfId="0" applyFont="1" applyBorder="1" applyAlignment="1">
      <alignment horizontal="center"/>
    </xf>
    <xf numFmtId="0" fontId="9" fillId="2" borderId="14" xfId="0" applyFont="1" applyFill="1" applyBorder="1" applyAlignment="1">
      <alignment horizontal="center" vertical="center" wrapText="1"/>
    </xf>
    <xf numFmtId="0" fontId="9" fillId="2" borderId="26" xfId="0" applyFont="1" applyFill="1" applyBorder="1" applyAlignment="1">
      <alignment horizontal="center" vertical="center" wrapText="1"/>
    </xf>
    <xf numFmtId="0" fontId="1" fillId="0" borderId="28" xfId="0" applyFont="1" applyBorder="1" applyAlignment="1">
      <alignment horizontal="center"/>
    </xf>
    <xf numFmtId="0" fontId="3" fillId="0" borderId="28" xfId="1" applyBorder="1"/>
    <xf numFmtId="44" fontId="10" fillId="0" borderId="34" xfId="3" applyFont="1" applyBorder="1" applyAlignment="1" applyProtection="1">
      <alignment horizontal="right" vertical="top"/>
    </xf>
    <xf numFmtId="0" fontId="3" fillId="0" borderId="29" xfId="1" applyBorder="1"/>
    <xf numFmtId="0" fontId="3" fillId="0" borderId="3" xfId="1" applyBorder="1"/>
    <xf numFmtId="0" fontId="13" fillId="0" borderId="35" xfId="1" applyFont="1" applyBorder="1" applyAlignment="1">
      <alignment horizontal="right" vertical="top"/>
    </xf>
    <xf numFmtId="44" fontId="10" fillId="0" borderId="36" xfId="3" applyFont="1" applyBorder="1" applyAlignment="1" applyProtection="1">
      <alignment horizontal="right" vertical="top"/>
    </xf>
    <xf numFmtId="44" fontId="3" fillId="0" borderId="0" xfId="1" applyNumberFormat="1"/>
    <xf numFmtId="8" fontId="10" fillId="0" borderId="16" xfId="3" applyNumberFormat="1" applyFont="1" applyFill="1" applyBorder="1" applyAlignment="1" applyProtection="1">
      <alignment horizontal="right" vertical="center" wrapText="1"/>
      <protection locked="0"/>
    </xf>
    <xf numFmtId="0" fontId="4" fillId="0" borderId="16" xfId="1" applyFont="1" applyBorder="1" applyAlignment="1" applyProtection="1">
      <alignment horizontal="left" vertical="top"/>
      <protection locked="0"/>
    </xf>
    <xf numFmtId="0" fontId="4" fillId="0" borderId="16" xfId="1" applyFont="1" applyBorder="1" applyAlignment="1" applyProtection="1">
      <alignment horizontal="left" vertical="center" wrapText="1"/>
      <protection locked="0"/>
    </xf>
    <xf numFmtId="0" fontId="4" fillId="0" borderId="16" xfId="1" applyFont="1" applyBorder="1" applyAlignment="1">
      <alignment horizontal="left" vertical="top"/>
    </xf>
    <xf numFmtId="0" fontId="4" fillId="0" borderId="16" xfId="1" applyFont="1" applyBorder="1" applyAlignment="1">
      <alignment horizontal="left" vertical="center" wrapText="1"/>
    </xf>
    <xf numFmtId="0" fontId="14" fillId="0" borderId="0" xfId="1" applyFont="1" applyAlignment="1">
      <alignment horizontal="center"/>
    </xf>
    <xf numFmtId="0" fontId="5" fillId="0" borderId="16" xfId="1" applyFont="1" applyBorder="1" applyAlignment="1">
      <alignment horizontal="left" vertical="center" wrapText="1"/>
    </xf>
    <xf numFmtId="0" fontId="10" fillId="0" borderId="24" xfId="0" applyFont="1" applyBorder="1" applyAlignment="1">
      <alignment horizontal="left" vertical="top" wrapText="1"/>
    </xf>
    <xf numFmtId="0" fontId="10" fillId="0" borderId="24" xfId="0" applyFont="1" applyBorder="1" applyAlignment="1">
      <alignment horizontal="center" vertical="top"/>
    </xf>
    <xf numFmtId="8" fontId="10" fillId="0" borderId="24" xfId="0" applyNumberFormat="1" applyFont="1" applyBorder="1" applyAlignment="1">
      <alignment horizontal="center" vertical="top"/>
    </xf>
    <xf numFmtId="0" fontId="19" fillId="0" borderId="33" xfId="1" applyFont="1" applyBorder="1" applyAlignment="1">
      <alignment horizontal="left" vertical="top" wrapText="1"/>
    </xf>
    <xf numFmtId="0" fontId="19" fillId="0" borderId="9" xfId="1" applyFont="1" applyBorder="1" applyAlignment="1">
      <alignment horizontal="left" vertical="top" wrapText="1"/>
    </xf>
    <xf numFmtId="44" fontId="11" fillId="5" borderId="3" xfId="3" applyFont="1" applyFill="1" applyBorder="1" applyAlignment="1">
      <alignment horizontal="left" vertical="top" wrapText="1"/>
    </xf>
    <xf numFmtId="44" fontId="11" fillId="5" borderId="4" xfId="3" applyFont="1" applyFill="1" applyBorder="1" applyAlignment="1">
      <alignment horizontal="left" vertical="top" wrapText="1"/>
    </xf>
    <xf numFmtId="44" fontId="11" fillId="5" borderId="5" xfId="3" applyFont="1" applyFill="1" applyBorder="1" applyAlignment="1">
      <alignment horizontal="left" vertical="top" wrapText="1"/>
    </xf>
    <xf numFmtId="44" fontId="11" fillId="5" borderId="8" xfId="3" applyFont="1" applyFill="1" applyBorder="1" applyAlignment="1">
      <alignment horizontal="left" vertical="top" wrapText="1"/>
    </xf>
    <xf numFmtId="44" fontId="11" fillId="5" borderId="9" xfId="3" applyFont="1" applyFill="1" applyBorder="1" applyAlignment="1">
      <alignment horizontal="left" vertical="top" wrapText="1"/>
    </xf>
    <xf numFmtId="44" fontId="11" fillId="5" borderId="10" xfId="3" applyFont="1" applyFill="1" applyBorder="1" applyAlignment="1">
      <alignment horizontal="left" vertical="top" wrapText="1"/>
    </xf>
    <xf numFmtId="0" fontId="8" fillId="0" borderId="0" xfId="1" applyFont="1" applyAlignment="1">
      <alignment horizontal="center"/>
    </xf>
    <xf numFmtId="0" fontId="17" fillId="0" borderId="0" xfId="1" applyFont="1" applyFill="1" applyAlignment="1">
      <alignment horizontal="center"/>
    </xf>
  </cellXfs>
  <cellStyles count="4">
    <cellStyle name="Euro" xfId="2" xr:uid="{88359E9F-C287-4C8A-9004-16229CADB659}"/>
    <cellStyle name="Monétaire" xfId="3" builtinId="4"/>
    <cellStyle name="Normal" xfId="0" builtinId="0"/>
    <cellStyle name="Normal 2" xfId="1" xr:uid="{78762C4F-DA26-4E40-B9D5-CDF4B4C4378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47625</xdr:rowOff>
    </xdr:from>
    <xdr:to>
      <xdr:col>2</xdr:col>
      <xdr:colOff>771525</xdr:colOff>
      <xdr:row>5</xdr:row>
      <xdr:rowOff>142875</xdr:rowOff>
    </xdr:to>
    <xdr:pic>
      <xdr:nvPicPr>
        <xdr:cNvPr id="2" name="Picture 1">
          <a:extLst>
            <a:ext uri="{FF2B5EF4-FFF2-40B4-BE49-F238E27FC236}">
              <a16:creationId xmlns:a16="http://schemas.microsoft.com/office/drawing/2014/main" id="{5281ABB9-8E11-4DE3-A5D3-29F55784C6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7625"/>
          <a:ext cx="1619250" cy="1152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771525</xdr:colOff>
      <xdr:row>5</xdr:row>
      <xdr:rowOff>211207</xdr:rowOff>
    </xdr:to>
    <xdr:pic>
      <xdr:nvPicPr>
        <xdr:cNvPr id="2" name="Picture 1">
          <a:extLst>
            <a:ext uri="{FF2B5EF4-FFF2-40B4-BE49-F238E27FC236}">
              <a16:creationId xmlns:a16="http://schemas.microsoft.com/office/drawing/2014/main" id="{0CE586C7-83C9-469D-80CF-2D2A089BE5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616351" cy="116370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36675A-07D2-4FA2-BE66-2592AAE383EC}">
  <sheetPr>
    <pageSetUpPr fitToPage="1"/>
  </sheetPr>
  <dimension ref="A1:E287"/>
  <sheetViews>
    <sheetView topLeftCell="B7" workbookViewId="0">
      <selection activeCell="F15" sqref="F15"/>
    </sheetView>
  </sheetViews>
  <sheetFormatPr baseColWidth="10" defaultRowHeight="12.75" x14ac:dyDescent="0.2"/>
  <cols>
    <col min="1" max="1" width="0" style="3" hidden="1" customWidth="1"/>
    <col min="2" max="2" width="12.7109375" style="32" customWidth="1"/>
    <col min="3" max="3" width="136.28515625" style="33" customWidth="1"/>
    <col min="4" max="4" width="14.140625" style="34" customWidth="1"/>
    <col min="5" max="253" width="11.42578125" style="3"/>
    <col min="254" max="254" width="0" style="3" hidden="1" customWidth="1"/>
    <col min="255" max="255" width="16.7109375" style="3" customWidth="1"/>
    <col min="256" max="256" width="68.7109375" style="3" customWidth="1"/>
    <col min="257" max="257" width="15.85546875" style="3" customWidth="1"/>
    <col min="258" max="259" width="11.42578125" style="3"/>
    <col min="260" max="260" width="0" style="3" hidden="1" customWidth="1"/>
    <col min="261" max="509" width="11.42578125" style="3"/>
    <col min="510" max="510" width="0" style="3" hidden="1" customWidth="1"/>
    <col min="511" max="511" width="16.7109375" style="3" customWidth="1"/>
    <col min="512" max="512" width="68.7109375" style="3" customWidth="1"/>
    <col min="513" max="513" width="15.85546875" style="3" customWidth="1"/>
    <col min="514" max="515" width="11.42578125" style="3"/>
    <col min="516" max="516" width="0" style="3" hidden="1" customWidth="1"/>
    <col min="517" max="765" width="11.42578125" style="3"/>
    <col min="766" max="766" width="0" style="3" hidden="1" customWidth="1"/>
    <col min="767" max="767" width="16.7109375" style="3" customWidth="1"/>
    <col min="768" max="768" width="68.7109375" style="3" customWidth="1"/>
    <col min="769" max="769" width="15.85546875" style="3" customWidth="1"/>
    <col min="770" max="771" width="11.42578125" style="3"/>
    <col min="772" max="772" width="0" style="3" hidden="1" customWidth="1"/>
    <col min="773" max="1021" width="11.42578125" style="3"/>
    <col min="1022" max="1022" width="0" style="3" hidden="1" customWidth="1"/>
    <col min="1023" max="1023" width="16.7109375" style="3" customWidth="1"/>
    <col min="1024" max="1024" width="68.7109375" style="3" customWidth="1"/>
    <col min="1025" max="1025" width="15.85546875" style="3" customWidth="1"/>
    <col min="1026" max="1027" width="11.42578125" style="3"/>
    <col min="1028" max="1028" width="0" style="3" hidden="1" customWidth="1"/>
    <col min="1029" max="1277" width="11.42578125" style="3"/>
    <col min="1278" max="1278" width="0" style="3" hidden="1" customWidth="1"/>
    <col min="1279" max="1279" width="16.7109375" style="3" customWidth="1"/>
    <col min="1280" max="1280" width="68.7109375" style="3" customWidth="1"/>
    <col min="1281" max="1281" width="15.85546875" style="3" customWidth="1"/>
    <col min="1282" max="1283" width="11.42578125" style="3"/>
    <col min="1284" max="1284" width="0" style="3" hidden="1" customWidth="1"/>
    <col min="1285" max="1533" width="11.42578125" style="3"/>
    <col min="1534" max="1534" width="0" style="3" hidden="1" customWidth="1"/>
    <col min="1535" max="1535" width="16.7109375" style="3" customWidth="1"/>
    <col min="1536" max="1536" width="68.7109375" style="3" customWidth="1"/>
    <col min="1537" max="1537" width="15.85546875" style="3" customWidth="1"/>
    <col min="1538" max="1539" width="11.42578125" style="3"/>
    <col min="1540" max="1540" width="0" style="3" hidden="1" customWidth="1"/>
    <col min="1541" max="1789" width="11.42578125" style="3"/>
    <col min="1790" max="1790" width="0" style="3" hidden="1" customWidth="1"/>
    <col min="1791" max="1791" width="16.7109375" style="3" customWidth="1"/>
    <col min="1792" max="1792" width="68.7109375" style="3" customWidth="1"/>
    <col min="1793" max="1793" width="15.85546875" style="3" customWidth="1"/>
    <col min="1794" max="1795" width="11.42578125" style="3"/>
    <col min="1796" max="1796" width="0" style="3" hidden="1" customWidth="1"/>
    <col min="1797" max="2045" width="11.42578125" style="3"/>
    <col min="2046" max="2046" width="0" style="3" hidden="1" customWidth="1"/>
    <col min="2047" max="2047" width="16.7109375" style="3" customWidth="1"/>
    <col min="2048" max="2048" width="68.7109375" style="3" customWidth="1"/>
    <col min="2049" max="2049" width="15.85546875" style="3" customWidth="1"/>
    <col min="2050" max="2051" width="11.42578125" style="3"/>
    <col min="2052" max="2052" width="0" style="3" hidden="1" customWidth="1"/>
    <col min="2053" max="2301" width="11.42578125" style="3"/>
    <col min="2302" max="2302" width="0" style="3" hidden="1" customWidth="1"/>
    <col min="2303" max="2303" width="16.7109375" style="3" customWidth="1"/>
    <col min="2304" max="2304" width="68.7109375" style="3" customWidth="1"/>
    <col min="2305" max="2305" width="15.85546875" style="3" customWidth="1"/>
    <col min="2306" max="2307" width="11.42578125" style="3"/>
    <col min="2308" max="2308" width="0" style="3" hidden="1" customWidth="1"/>
    <col min="2309" max="2557" width="11.42578125" style="3"/>
    <col min="2558" max="2558" width="0" style="3" hidden="1" customWidth="1"/>
    <col min="2559" max="2559" width="16.7109375" style="3" customWidth="1"/>
    <col min="2560" max="2560" width="68.7109375" style="3" customWidth="1"/>
    <col min="2561" max="2561" width="15.85546875" style="3" customWidth="1"/>
    <col min="2562" max="2563" width="11.42578125" style="3"/>
    <col min="2564" max="2564" width="0" style="3" hidden="1" customWidth="1"/>
    <col min="2565" max="2813" width="11.42578125" style="3"/>
    <col min="2814" max="2814" width="0" style="3" hidden="1" customWidth="1"/>
    <col min="2815" max="2815" width="16.7109375" style="3" customWidth="1"/>
    <col min="2816" max="2816" width="68.7109375" style="3" customWidth="1"/>
    <col min="2817" max="2817" width="15.85546875" style="3" customWidth="1"/>
    <col min="2818" max="2819" width="11.42578125" style="3"/>
    <col min="2820" max="2820" width="0" style="3" hidden="1" customWidth="1"/>
    <col min="2821" max="3069" width="11.42578125" style="3"/>
    <col min="3070" max="3070" width="0" style="3" hidden="1" customWidth="1"/>
    <col min="3071" max="3071" width="16.7109375" style="3" customWidth="1"/>
    <col min="3072" max="3072" width="68.7109375" style="3" customWidth="1"/>
    <col min="3073" max="3073" width="15.85546875" style="3" customWidth="1"/>
    <col min="3074" max="3075" width="11.42578125" style="3"/>
    <col min="3076" max="3076" width="0" style="3" hidden="1" customWidth="1"/>
    <col min="3077" max="3325" width="11.42578125" style="3"/>
    <col min="3326" max="3326" width="0" style="3" hidden="1" customWidth="1"/>
    <col min="3327" max="3327" width="16.7109375" style="3" customWidth="1"/>
    <col min="3328" max="3328" width="68.7109375" style="3" customWidth="1"/>
    <col min="3329" max="3329" width="15.85546875" style="3" customWidth="1"/>
    <col min="3330" max="3331" width="11.42578125" style="3"/>
    <col min="3332" max="3332" width="0" style="3" hidden="1" customWidth="1"/>
    <col min="3333" max="3581" width="11.42578125" style="3"/>
    <col min="3582" max="3582" width="0" style="3" hidden="1" customWidth="1"/>
    <col min="3583" max="3583" width="16.7109375" style="3" customWidth="1"/>
    <col min="3584" max="3584" width="68.7109375" style="3" customWidth="1"/>
    <col min="3585" max="3585" width="15.85546875" style="3" customWidth="1"/>
    <col min="3586" max="3587" width="11.42578125" style="3"/>
    <col min="3588" max="3588" width="0" style="3" hidden="1" customWidth="1"/>
    <col min="3589" max="3837" width="11.42578125" style="3"/>
    <col min="3838" max="3838" width="0" style="3" hidden="1" customWidth="1"/>
    <col min="3839" max="3839" width="16.7109375" style="3" customWidth="1"/>
    <col min="3840" max="3840" width="68.7109375" style="3" customWidth="1"/>
    <col min="3841" max="3841" width="15.85546875" style="3" customWidth="1"/>
    <col min="3842" max="3843" width="11.42578125" style="3"/>
    <col min="3844" max="3844" width="0" style="3" hidden="1" customWidth="1"/>
    <col min="3845" max="4093" width="11.42578125" style="3"/>
    <col min="4094" max="4094" width="0" style="3" hidden="1" customWidth="1"/>
    <col min="4095" max="4095" width="16.7109375" style="3" customWidth="1"/>
    <col min="4096" max="4096" width="68.7109375" style="3" customWidth="1"/>
    <col min="4097" max="4097" width="15.85546875" style="3" customWidth="1"/>
    <col min="4098" max="4099" width="11.42578125" style="3"/>
    <col min="4100" max="4100" width="0" style="3" hidden="1" customWidth="1"/>
    <col min="4101" max="4349" width="11.42578125" style="3"/>
    <col min="4350" max="4350" width="0" style="3" hidden="1" customWidth="1"/>
    <col min="4351" max="4351" width="16.7109375" style="3" customWidth="1"/>
    <col min="4352" max="4352" width="68.7109375" style="3" customWidth="1"/>
    <col min="4353" max="4353" width="15.85546875" style="3" customWidth="1"/>
    <col min="4354" max="4355" width="11.42578125" style="3"/>
    <col min="4356" max="4356" width="0" style="3" hidden="1" customWidth="1"/>
    <col min="4357" max="4605" width="11.42578125" style="3"/>
    <col min="4606" max="4606" width="0" style="3" hidden="1" customWidth="1"/>
    <col min="4607" max="4607" width="16.7109375" style="3" customWidth="1"/>
    <col min="4608" max="4608" width="68.7109375" style="3" customWidth="1"/>
    <col min="4609" max="4609" width="15.85546875" style="3" customWidth="1"/>
    <col min="4610" max="4611" width="11.42578125" style="3"/>
    <col min="4612" max="4612" width="0" style="3" hidden="1" customWidth="1"/>
    <col min="4613" max="4861" width="11.42578125" style="3"/>
    <col min="4862" max="4862" width="0" style="3" hidden="1" customWidth="1"/>
    <col min="4863" max="4863" width="16.7109375" style="3" customWidth="1"/>
    <col min="4864" max="4864" width="68.7109375" style="3" customWidth="1"/>
    <col min="4865" max="4865" width="15.85546875" style="3" customWidth="1"/>
    <col min="4866" max="4867" width="11.42578125" style="3"/>
    <col min="4868" max="4868" width="0" style="3" hidden="1" customWidth="1"/>
    <col min="4869" max="5117" width="11.42578125" style="3"/>
    <col min="5118" max="5118" width="0" style="3" hidden="1" customWidth="1"/>
    <col min="5119" max="5119" width="16.7109375" style="3" customWidth="1"/>
    <col min="5120" max="5120" width="68.7109375" style="3" customWidth="1"/>
    <col min="5121" max="5121" width="15.85546875" style="3" customWidth="1"/>
    <col min="5122" max="5123" width="11.42578125" style="3"/>
    <col min="5124" max="5124" width="0" style="3" hidden="1" customWidth="1"/>
    <col min="5125" max="5373" width="11.42578125" style="3"/>
    <col min="5374" max="5374" width="0" style="3" hidden="1" customWidth="1"/>
    <col min="5375" max="5375" width="16.7109375" style="3" customWidth="1"/>
    <col min="5376" max="5376" width="68.7109375" style="3" customWidth="1"/>
    <col min="5377" max="5377" width="15.85546875" style="3" customWidth="1"/>
    <col min="5378" max="5379" width="11.42578125" style="3"/>
    <col min="5380" max="5380" width="0" style="3" hidden="1" customWidth="1"/>
    <col min="5381" max="5629" width="11.42578125" style="3"/>
    <col min="5630" max="5630" width="0" style="3" hidden="1" customWidth="1"/>
    <col min="5631" max="5631" width="16.7109375" style="3" customWidth="1"/>
    <col min="5632" max="5632" width="68.7109375" style="3" customWidth="1"/>
    <col min="5633" max="5633" width="15.85546875" style="3" customWidth="1"/>
    <col min="5634" max="5635" width="11.42578125" style="3"/>
    <col min="5636" max="5636" width="0" style="3" hidden="1" customWidth="1"/>
    <col min="5637" max="5885" width="11.42578125" style="3"/>
    <col min="5886" max="5886" width="0" style="3" hidden="1" customWidth="1"/>
    <col min="5887" max="5887" width="16.7109375" style="3" customWidth="1"/>
    <col min="5888" max="5888" width="68.7109375" style="3" customWidth="1"/>
    <col min="5889" max="5889" width="15.85546875" style="3" customWidth="1"/>
    <col min="5890" max="5891" width="11.42578125" style="3"/>
    <col min="5892" max="5892" width="0" style="3" hidden="1" customWidth="1"/>
    <col min="5893" max="6141" width="11.42578125" style="3"/>
    <col min="6142" max="6142" width="0" style="3" hidden="1" customWidth="1"/>
    <col min="6143" max="6143" width="16.7109375" style="3" customWidth="1"/>
    <col min="6144" max="6144" width="68.7109375" style="3" customWidth="1"/>
    <col min="6145" max="6145" width="15.85546875" style="3" customWidth="1"/>
    <col min="6146" max="6147" width="11.42578125" style="3"/>
    <col min="6148" max="6148" width="0" style="3" hidden="1" customWidth="1"/>
    <col min="6149" max="6397" width="11.42578125" style="3"/>
    <col min="6398" max="6398" width="0" style="3" hidden="1" customWidth="1"/>
    <col min="6399" max="6399" width="16.7109375" style="3" customWidth="1"/>
    <col min="6400" max="6400" width="68.7109375" style="3" customWidth="1"/>
    <col min="6401" max="6401" width="15.85546875" style="3" customWidth="1"/>
    <col min="6402" max="6403" width="11.42578125" style="3"/>
    <col min="6404" max="6404" width="0" style="3" hidden="1" customWidth="1"/>
    <col min="6405" max="6653" width="11.42578125" style="3"/>
    <col min="6654" max="6654" width="0" style="3" hidden="1" customWidth="1"/>
    <col min="6655" max="6655" width="16.7109375" style="3" customWidth="1"/>
    <col min="6656" max="6656" width="68.7109375" style="3" customWidth="1"/>
    <col min="6657" max="6657" width="15.85546875" style="3" customWidth="1"/>
    <col min="6658" max="6659" width="11.42578125" style="3"/>
    <col min="6660" max="6660" width="0" style="3" hidden="1" customWidth="1"/>
    <col min="6661" max="6909" width="11.42578125" style="3"/>
    <col min="6910" max="6910" width="0" style="3" hidden="1" customWidth="1"/>
    <col min="6911" max="6911" width="16.7109375" style="3" customWidth="1"/>
    <col min="6912" max="6912" width="68.7109375" style="3" customWidth="1"/>
    <col min="6913" max="6913" width="15.85546875" style="3" customWidth="1"/>
    <col min="6914" max="6915" width="11.42578125" style="3"/>
    <col min="6916" max="6916" width="0" style="3" hidden="1" customWidth="1"/>
    <col min="6917" max="7165" width="11.42578125" style="3"/>
    <col min="7166" max="7166" width="0" style="3" hidden="1" customWidth="1"/>
    <col min="7167" max="7167" width="16.7109375" style="3" customWidth="1"/>
    <col min="7168" max="7168" width="68.7109375" style="3" customWidth="1"/>
    <col min="7169" max="7169" width="15.85546875" style="3" customWidth="1"/>
    <col min="7170" max="7171" width="11.42578125" style="3"/>
    <col min="7172" max="7172" width="0" style="3" hidden="1" customWidth="1"/>
    <col min="7173" max="7421" width="11.42578125" style="3"/>
    <col min="7422" max="7422" width="0" style="3" hidden="1" customWidth="1"/>
    <col min="7423" max="7423" width="16.7109375" style="3" customWidth="1"/>
    <col min="7424" max="7424" width="68.7109375" style="3" customWidth="1"/>
    <col min="7425" max="7425" width="15.85546875" style="3" customWidth="1"/>
    <col min="7426" max="7427" width="11.42578125" style="3"/>
    <col min="7428" max="7428" width="0" style="3" hidden="1" customWidth="1"/>
    <col min="7429" max="7677" width="11.42578125" style="3"/>
    <col min="7678" max="7678" width="0" style="3" hidden="1" customWidth="1"/>
    <col min="7679" max="7679" width="16.7109375" style="3" customWidth="1"/>
    <col min="7680" max="7680" width="68.7109375" style="3" customWidth="1"/>
    <col min="7681" max="7681" width="15.85546875" style="3" customWidth="1"/>
    <col min="7682" max="7683" width="11.42578125" style="3"/>
    <col min="7684" max="7684" width="0" style="3" hidden="1" customWidth="1"/>
    <col min="7685" max="7933" width="11.42578125" style="3"/>
    <col min="7934" max="7934" width="0" style="3" hidden="1" customWidth="1"/>
    <col min="7935" max="7935" width="16.7109375" style="3" customWidth="1"/>
    <col min="7936" max="7936" width="68.7109375" style="3" customWidth="1"/>
    <col min="7937" max="7937" width="15.85546875" style="3" customWidth="1"/>
    <col min="7938" max="7939" width="11.42578125" style="3"/>
    <col min="7940" max="7940" width="0" style="3" hidden="1" customWidth="1"/>
    <col min="7941" max="8189" width="11.42578125" style="3"/>
    <col min="8190" max="8190" width="0" style="3" hidden="1" customWidth="1"/>
    <col min="8191" max="8191" width="16.7109375" style="3" customWidth="1"/>
    <col min="8192" max="8192" width="68.7109375" style="3" customWidth="1"/>
    <col min="8193" max="8193" width="15.85546875" style="3" customWidth="1"/>
    <col min="8194" max="8195" width="11.42578125" style="3"/>
    <col min="8196" max="8196" width="0" style="3" hidden="1" customWidth="1"/>
    <col min="8197" max="8445" width="11.42578125" style="3"/>
    <col min="8446" max="8446" width="0" style="3" hidden="1" customWidth="1"/>
    <col min="8447" max="8447" width="16.7109375" style="3" customWidth="1"/>
    <col min="8448" max="8448" width="68.7109375" style="3" customWidth="1"/>
    <col min="8449" max="8449" width="15.85546875" style="3" customWidth="1"/>
    <col min="8450" max="8451" width="11.42578125" style="3"/>
    <col min="8452" max="8452" width="0" style="3" hidden="1" customWidth="1"/>
    <col min="8453" max="8701" width="11.42578125" style="3"/>
    <col min="8702" max="8702" width="0" style="3" hidden="1" customWidth="1"/>
    <col min="8703" max="8703" width="16.7109375" style="3" customWidth="1"/>
    <col min="8704" max="8704" width="68.7109375" style="3" customWidth="1"/>
    <col min="8705" max="8705" width="15.85546875" style="3" customWidth="1"/>
    <col min="8706" max="8707" width="11.42578125" style="3"/>
    <col min="8708" max="8708" width="0" style="3" hidden="1" customWidth="1"/>
    <col min="8709" max="8957" width="11.42578125" style="3"/>
    <col min="8958" max="8958" width="0" style="3" hidden="1" customWidth="1"/>
    <col min="8959" max="8959" width="16.7109375" style="3" customWidth="1"/>
    <col min="8960" max="8960" width="68.7109375" style="3" customWidth="1"/>
    <col min="8961" max="8961" width="15.85546875" style="3" customWidth="1"/>
    <col min="8962" max="8963" width="11.42578125" style="3"/>
    <col min="8964" max="8964" width="0" style="3" hidden="1" customWidth="1"/>
    <col min="8965" max="9213" width="11.42578125" style="3"/>
    <col min="9214" max="9214" width="0" style="3" hidden="1" customWidth="1"/>
    <col min="9215" max="9215" width="16.7109375" style="3" customWidth="1"/>
    <col min="9216" max="9216" width="68.7109375" style="3" customWidth="1"/>
    <col min="9217" max="9217" width="15.85546875" style="3" customWidth="1"/>
    <col min="9218" max="9219" width="11.42578125" style="3"/>
    <col min="9220" max="9220" width="0" style="3" hidden="1" customWidth="1"/>
    <col min="9221" max="9469" width="11.42578125" style="3"/>
    <col min="9470" max="9470" width="0" style="3" hidden="1" customWidth="1"/>
    <col min="9471" max="9471" width="16.7109375" style="3" customWidth="1"/>
    <col min="9472" max="9472" width="68.7109375" style="3" customWidth="1"/>
    <col min="9473" max="9473" width="15.85546875" style="3" customWidth="1"/>
    <col min="9474" max="9475" width="11.42578125" style="3"/>
    <col min="9476" max="9476" width="0" style="3" hidden="1" customWidth="1"/>
    <col min="9477" max="9725" width="11.42578125" style="3"/>
    <col min="9726" max="9726" width="0" style="3" hidden="1" customWidth="1"/>
    <col min="9727" max="9727" width="16.7109375" style="3" customWidth="1"/>
    <col min="9728" max="9728" width="68.7109375" style="3" customWidth="1"/>
    <col min="9729" max="9729" width="15.85546875" style="3" customWidth="1"/>
    <col min="9730" max="9731" width="11.42578125" style="3"/>
    <col min="9732" max="9732" width="0" style="3" hidden="1" customWidth="1"/>
    <col min="9733" max="9981" width="11.42578125" style="3"/>
    <col min="9982" max="9982" width="0" style="3" hidden="1" customWidth="1"/>
    <col min="9983" max="9983" width="16.7109375" style="3" customWidth="1"/>
    <col min="9984" max="9984" width="68.7109375" style="3" customWidth="1"/>
    <col min="9985" max="9985" width="15.85546875" style="3" customWidth="1"/>
    <col min="9986" max="9987" width="11.42578125" style="3"/>
    <col min="9988" max="9988" width="0" style="3" hidden="1" customWidth="1"/>
    <col min="9989" max="10237" width="11.42578125" style="3"/>
    <col min="10238" max="10238" width="0" style="3" hidden="1" customWidth="1"/>
    <col min="10239" max="10239" width="16.7109375" style="3" customWidth="1"/>
    <col min="10240" max="10240" width="68.7109375" style="3" customWidth="1"/>
    <col min="10241" max="10241" width="15.85546875" style="3" customWidth="1"/>
    <col min="10242" max="10243" width="11.42578125" style="3"/>
    <col min="10244" max="10244" width="0" style="3" hidden="1" customWidth="1"/>
    <col min="10245" max="10493" width="11.42578125" style="3"/>
    <col min="10494" max="10494" width="0" style="3" hidden="1" customWidth="1"/>
    <col min="10495" max="10495" width="16.7109375" style="3" customWidth="1"/>
    <col min="10496" max="10496" width="68.7109375" style="3" customWidth="1"/>
    <col min="10497" max="10497" width="15.85546875" style="3" customWidth="1"/>
    <col min="10498" max="10499" width="11.42578125" style="3"/>
    <col min="10500" max="10500" width="0" style="3" hidden="1" customWidth="1"/>
    <col min="10501" max="10749" width="11.42578125" style="3"/>
    <col min="10750" max="10750" width="0" style="3" hidden="1" customWidth="1"/>
    <col min="10751" max="10751" width="16.7109375" style="3" customWidth="1"/>
    <col min="10752" max="10752" width="68.7109375" style="3" customWidth="1"/>
    <col min="10753" max="10753" width="15.85546875" style="3" customWidth="1"/>
    <col min="10754" max="10755" width="11.42578125" style="3"/>
    <col min="10756" max="10756" width="0" style="3" hidden="1" customWidth="1"/>
    <col min="10757" max="11005" width="11.42578125" style="3"/>
    <col min="11006" max="11006" width="0" style="3" hidden="1" customWidth="1"/>
    <col min="11007" max="11007" width="16.7109375" style="3" customWidth="1"/>
    <col min="11008" max="11008" width="68.7109375" style="3" customWidth="1"/>
    <col min="11009" max="11009" width="15.85546875" style="3" customWidth="1"/>
    <col min="11010" max="11011" width="11.42578125" style="3"/>
    <col min="11012" max="11012" width="0" style="3" hidden="1" customWidth="1"/>
    <col min="11013" max="11261" width="11.42578125" style="3"/>
    <col min="11262" max="11262" width="0" style="3" hidden="1" customWidth="1"/>
    <col min="11263" max="11263" width="16.7109375" style="3" customWidth="1"/>
    <col min="11264" max="11264" width="68.7109375" style="3" customWidth="1"/>
    <col min="11265" max="11265" width="15.85546875" style="3" customWidth="1"/>
    <col min="11266" max="11267" width="11.42578125" style="3"/>
    <col min="11268" max="11268" width="0" style="3" hidden="1" customWidth="1"/>
    <col min="11269" max="11517" width="11.42578125" style="3"/>
    <col min="11518" max="11518" width="0" style="3" hidden="1" customWidth="1"/>
    <col min="11519" max="11519" width="16.7109375" style="3" customWidth="1"/>
    <col min="11520" max="11520" width="68.7109375" style="3" customWidth="1"/>
    <col min="11521" max="11521" width="15.85546875" style="3" customWidth="1"/>
    <col min="11522" max="11523" width="11.42578125" style="3"/>
    <col min="11524" max="11524" width="0" style="3" hidden="1" customWidth="1"/>
    <col min="11525" max="11773" width="11.42578125" style="3"/>
    <col min="11774" max="11774" width="0" style="3" hidden="1" customWidth="1"/>
    <col min="11775" max="11775" width="16.7109375" style="3" customWidth="1"/>
    <col min="11776" max="11776" width="68.7109375" style="3" customWidth="1"/>
    <col min="11777" max="11777" width="15.85546875" style="3" customWidth="1"/>
    <col min="11778" max="11779" width="11.42578125" style="3"/>
    <col min="11780" max="11780" width="0" style="3" hidden="1" customWidth="1"/>
    <col min="11781" max="12029" width="11.42578125" style="3"/>
    <col min="12030" max="12030" width="0" style="3" hidden="1" customWidth="1"/>
    <col min="12031" max="12031" width="16.7109375" style="3" customWidth="1"/>
    <col min="12032" max="12032" width="68.7109375" style="3" customWidth="1"/>
    <col min="12033" max="12033" width="15.85546875" style="3" customWidth="1"/>
    <col min="12034" max="12035" width="11.42578125" style="3"/>
    <col min="12036" max="12036" width="0" style="3" hidden="1" customWidth="1"/>
    <col min="12037" max="12285" width="11.42578125" style="3"/>
    <col min="12286" max="12286" width="0" style="3" hidden="1" customWidth="1"/>
    <col min="12287" max="12287" width="16.7109375" style="3" customWidth="1"/>
    <col min="12288" max="12288" width="68.7109375" style="3" customWidth="1"/>
    <col min="12289" max="12289" width="15.85546875" style="3" customWidth="1"/>
    <col min="12290" max="12291" width="11.42578125" style="3"/>
    <col min="12292" max="12292" width="0" style="3" hidden="1" customWidth="1"/>
    <col min="12293" max="12541" width="11.42578125" style="3"/>
    <col min="12542" max="12542" width="0" style="3" hidden="1" customWidth="1"/>
    <col min="12543" max="12543" width="16.7109375" style="3" customWidth="1"/>
    <col min="12544" max="12544" width="68.7109375" style="3" customWidth="1"/>
    <col min="12545" max="12545" width="15.85546875" style="3" customWidth="1"/>
    <col min="12546" max="12547" width="11.42578125" style="3"/>
    <col min="12548" max="12548" width="0" style="3" hidden="1" customWidth="1"/>
    <col min="12549" max="12797" width="11.42578125" style="3"/>
    <col min="12798" max="12798" width="0" style="3" hidden="1" customWidth="1"/>
    <col min="12799" max="12799" width="16.7109375" style="3" customWidth="1"/>
    <col min="12800" max="12800" width="68.7109375" style="3" customWidth="1"/>
    <col min="12801" max="12801" width="15.85546875" style="3" customWidth="1"/>
    <col min="12802" max="12803" width="11.42578125" style="3"/>
    <col min="12804" max="12804" width="0" style="3" hidden="1" customWidth="1"/>
    <col min="12805" max="13053" width="11.42578125" style="3"/>
    <col min="13054" max="13054" width="0" style="3" hidden="1" customWidth="1"/>
    <col min="13055" max="13055" width="16.7109375" style="3" customWidth="1"/>
    <col min="13056" max="13056" width="68.7109375" style="3" customWidth="1"/>
    <col min="13057" max="13057" width="15.85546875" style="3" customWidth="1"/>
    <col min="13058" max="13059" width="11.42578125" style="3"/>
    <col min="13060" max="13060" width="0" style="3" hidden="1" customWidth="1"/>
    <col min="13061" max="13309" width="11.42578125" style="3"/>
    <col min="13310" max="13310" width="0" style="3" hidden="1" customWidth="1"/>
    <col min="13311" max="13311" width="16.7109375" style="3" customWidth="1"/>
    <col min="13312" max="13312" width="68.7109375" style="3" customWidth="1"/>
    <col min="13313" max="13313" width="15.85546875" style="3" customWidth="1"/>
    <col min="13314" max="13315" width="11.42578125" style="3"/>
    <col min="13316" max="13316" width="0" style="3" hidden="1" customWidth="1"/>
    <col min="13317" max="13565" width="11.42578125" style="3"/>
    <col min="13566" max="13566" width="0" style="3" hidden="1" customWidth="1"/>
    <col min="13567" max="13567" width="16.7109375" style="3" customWidth="1"/>
    <col min="13568" max="13568" width="68.7109375" style="3" customWidth="1"/>
    <col min="13569" max="13569" width="15.85546875" style="3" customWidth="1"/>
    <col min="13570" max="13571" width="11.42578125" style="3"/>
    <col min="13572" max="13572" width="0" style="3" hidden="1" customWidth="1"/>
    <col min="13573" max="13821" width="11.42578125" style="3"/>
    <col min="13822" max="13822" width="0" style="3" hidden="1" customWidth="1"/>
    <col min="13823" max="13823" width="16.7109375" style="3" customWidth="1"/>
    <col min="13824" max="13824" width="68.7109375" style="3" customWidth="1"/>
    <col min="13825" max="13825" width="15.85546875" style="3" customWidth="1"/>
    <col min="13826" max="13827" width="11.42578125" style="3"/>
    <col min="13828" max="13828" width="0" style="3" hidden="1" customWidth="1"/>
    <col min="13829" max="14077" width="11.42578125" style="3"/>
    <col min="14078" max="14078" width="0" style="3" hidden="1" customWidth="1"/>
    <col min="14079" max="14079" width="16.7109375" style="3" customWidth="1"/>
    <col min="14080" max="14080" width="68.7109375" style="3" customWidth="1"/>
    <col min="14081" max="14081" width="15.85546875" style="3" customWidth="1"/>
    <col min="14082" max="14083" width="11.42578125" style="3"/>
    <col min="14084" max="14084" width="0" style="3" hidden="1" customWidth="1"/>
    <col min="14085" max="14333" width="11.42578125" style="3"/>
    <col min="14334" max="14334" width="0" style="3" hidden="1" customWidth="1"/>
    <col min="14335" max="14335" width="16.7109375" style="3" customWidth="1"/>
    <col min="14336" max="14336" width="68.7109375" style="3" customWidth="1"/>
    <col min="14337" max="14337" width="15.85546875" style="3" customWidth="1"/>
    <col min="14338" max="14339" width="11.42578125" style="3"/>
    <col min="14340" max="14340" width="0" style="3" hidden="1" customWidth="1"/>
    <col min="14341" max="14589" width="11.42578125" style="3"/>
    <col min="14590" max="14590" width="0" style="3" hidden="1" customWidth="1"/>
    <col min="14591" max="14591" width="16.7109375" style="3" customWidth="1"/>
    <col min="14592" max="14592" width="68.7109375" style="3" customWidth="1"/>
    <col min="14593" max="14593" width="15.85546875" style="3" customWidth="1"/>
    <col min="14594" max="14595" width="11.42578125" style="3"/>
    <col min="14596" max="14596" width="0" style="3" hidden="1" customWidth="1"/>
    <col min="14597" max="14845" width="11.42578125" style="3"/>
    <col min="14846" max="14846" width="0" style="3" hidden="1" customWidth="1"/>
    <col min="14847" max="14847" width="16.7109375" style="3" customWidth="1"/>
    <col min="14848" max="14848" width="68.7109375" style="3" customWidth="1"/>
    <col min="14849" max="14849" width="15.85546875" style="3" customWidth="1"/>
    <col min="14850" max="14851" width="11.42578125" style="3"/>
    <col min="14852" max="14852" width="0" style="3" hidden="1" customWidth="1"/>
    <col min="14853" max="15101" width="11.42578125" style="3"/>
    <col min="15102" max="15102" width="0" style="3" hidden="1" customWidth="1"/>
    <col min="15103" max="15103" width="16.7109375" style="3" customWidth="1"/>
    <col min="15104" max="15104" width="68.7109375" style="3" customWidth="1"/>
    <col min="15105" max="15105" width="15.85546875" style="3" customWidth="1"/>
    <col min="15106" max="15107" width="11.42578125" style="3"/>
    <col min="15108" max="15108" width="0" style="3" hidden="1" customWidth="1"/>
    <col min="15109" max="15357" width="11.42578125" style="3"/>
    <col min="15358" max="15358" width="0" style="3" hidden="1" customWidth="1"/>
    <col min="15359" max="15359" width="16.7109375" style="3" customWidth="1"/>
    <col min="15360" max="15360" width="68.7109375" style="3" customWidth="1"/>
    <col min="15361" max="15361" width="15.85546875" style="3" customWidth="1"/>
    <col min="15362" max="15363" width="11.42578125" style="3"/>
    <col min="15364" max="15364" width="0" style="3" hidden="1" customWidth="1"/>
    <col min="15365" max="15613" width="11.42578125" style="3"/>
    <col min="15614" max="15614" width="0" style="3" hidden="1" customWidth="1"/>
    <col min="15615" max="15615" width="16.7109375" style="3" customWidth="1"/>
    <col min="15616" max="15616" width="68.7109375" style="3" customWidth="1"/>
    <col min="15617" max="15617" width="15.85546875" style="3" customWidth="1"/>
    <col min="15618" max="15619" width="11.42578125" style="3"/>
    <col min="15620" max="15620" width="0" style="3" hidden="1" customWidth="1"/>
    <col min="15621" max="15869" width="11.42578125" style="3"/>
    <col min="15870" max="15870" width="0" style="3" hidden="1" customWidth="1"/>
    <col min="15871" max="15871" width="16.7109375" style="3" customWidth="1"/>
    <col min="15872" max="15872" width="68.7109375" style="3" customWidth="1"/>
    <col min="15873" max="15873" width="15.85546875" style="3" customWidth="1"/>
    <col min="15874" max="15875" width="11.42578125" style="3"/>
    <col min="15876" max="15876" width="0" style="3" hidden="1" customWidth="1"/>
    <col min="15877" max="16125" width="11.42578125" style="3"/>
    <col min="16126" max="16126" width="0" style="3" hidden="1" customWidth="1"/>
    <col min="16127" max="16127" width="16.7109375" style="3" customWidth="1"/>
    <col min="16128" max="16128" width="68.7109375" style="3" customWidth="1"/>
    <col min="16129" max="16129" width="15.85546875" style="3" customWidth="1"/>
    <col min="16130" max="16131" width="11.42578125" style="3"/>
    <col min="16132" max="16132" width="0" style="3" hidden="1" customWidth="1"/>
    <col min="16133" max="16384" width="11.42578125" style="3"/>
  </cols>
  <sheetData>
    <row r="1" spans="1:5" s="1" customFormat="1" ht="15" x14ac:dyDescent="0.3">
      <c r="B1" s="2"/>
      <c r="C1" s="3"/>
      <c r="D1" s="18" t="str">
        <f ca="1">"Edité le "&amp;TEXT(NOW(),"jj/mm/aa hh:mm:ss")</f>
        <v>Edité le 25/02/26 16:28:09</v>
      </c>
    </row>
    <row r="2" spans="1:5" s="1" customFormat="1" ht="15" x14ac:dyDescent="0.2">
      <c r="B2" s="2"/>
      <c r="C2" s="19"/>
      <c r="D2" s="20" t="s">
        <v>225</v>
      </c>
    </row>
    <row r="3" spans="1:5" s="1" customFormat="1" x14ac:dyDescent="0.2">
      <c r="A3" s="3" t="s">
        <v>1</v>
      </c>
      <c r="B3" s="2"/>
      <c r="C3" s="21"/>
      <c r="D3" s="22" t="s">
        <v>106</v>
      </c>
      <c r="E3" s="3"/>
    </row>
    <row r="4" spans="1:5" s="1" customFormat="1" ht="27.75" x14ac:dyDescent="0.45">
      <c r="B4" s="153" t="s">
        <v>79</v>
      </c>
      <c r="C4" s="153"/>
      <c r="D4" s="153"/>
    </row>
    <row r="5" spans="1:5" s="1" customFormat="1" x14ac:dyDescent="0.2">
      <c r="B5" s="3"/>
      <c r="C5" s="3"/>
      <c r="D5" s="23"/>
      <c r="E5" s="3"/>
    </row>
    <row r="6" spans="1:5" s="1" customFormat="1" x14ac:dyDescent="0.2">
      <c r="B6" s="3"/>
      <c r="C6" s="3"/>
      <c r="D6" s="23"/>
      <c r="E6" s="3"/>
    </row>
    <row r="7" spans="1:5" s="1" customFormat="1" ht="30.75" customHeight="1" x14ac:dyDescent="0.2">
      <c r="B7" s="149" t="s">
        <v>3</v>
      </c>
      <c r="C7" s="154" t="s">
        <v>224</v>
      </c>
      <c r="D7" s="154"/>
    </row>
    <row r="8" spans="1:5" s="1" customFormat="1" ht="30" x14ac:dyDescent="0.2">
      <c r="B8" s="150" t="s">
        <v>4</v>
      </c>
      <c r="C8" s="154" t="s">
        <v>5</v>
      </c>
      <c r="D8" s="154"/>
    </row>
    <row r="10" spans="1:5" s="8" customFormat="1" ht="30" customHeight="1" x14ac:dyDescent="0.2">
      <c r="B10" s="9" t="s">
        <v>6</v>
      </c>
      <c r="C10" s="9" t="s">
        <v>7</v>
      </c>
      <c r="D10" s="24" t="s">
        <v>10</v>
      </c>
    </row>
    <row r="11" spans="1:5" ht="15" x14ac:dyDescent="0.2">
      <c r="B11" s="10" t="s">
        <v>12</v>
      </c>
      <c r="C11" s="11" t="s">
        <v>13</v>
      </c>
      <c r="D11" s="25"/>
    </row>
    <row r="12" spans="1:5" ht="15" x14ac:dyDescent="0.2">
      <c r="B12" s="10" t="s">
        <v>14</v>
      </c>
      <c r="C12" s="11" t="s">
        <v>15</v>
      </c>
      <c r="D12" s="25"/>
    </row>
    <row r="13" spans="1:5" ht="165" x14ac:dyDescent="0.2">
      <c r="B13" s="26" t="s">
        <v>76</v>
      </c>
      <c r="C13" s="27" t="s">
        <v>142</v>
      </c>
      <c r="D13" s="28"/>
    </row>
    <row r="14" spans="1:5" ht="105" x14ac:dyDescent="0.2">
      <c r="B14" s="26" t="s">
        <v>76</v>
      </c>
      <c r="C14" s="27" t="s">
        <v>78</v>
      </c>
      <c r="D14" s="28"/>
    </row>
    <row r="15" spans="1:5" ht="15" x14ac:dyDescent="0.2">
      <c r="B15" s="10" t="s">
        <v>16</v>
      </c>
      <c r="C15" s="12" t="s">
        <v>125</v>
      </c>
      <c r="D15" s="29" t="s">
        <v>76</v>
      </c>
    </row>
    <row r="16" spans="1:5" ht="15" x14ac:dyDescent="0.2">
      <c r="B16" s="26" t="s">
        <v>76</v>
      </c>
      <c r="C16" s="30" t="s">
        <v>85</v>
      </c>
      <c r="D16" s="31"/>
    </row>
    <row r="17" spans="2:4" ht="15" x14ac:dyDescent="0.2">
      <c r="B17" s="10" t="s">
        <v>17</v>
      </c>
      <c r="C17" s="12" t="s">
        <v>126</v>
      </c>
      <c r="D17" s="29" t="s">
        <v>76</v>
      </c>
    </row>
    <row r="18" spans="2:4" ht="15" x14ac:dyDescent="0.2">
      <c r="B18" s="26" t="s">
        <v>76</v>
      </c>
      <c r="C18" s="79" t="s">
        <v>85</v>
      </c>
      <c r="D18" s="31"/>
    </row>
    <row r="19" spans="2:4" ht="15" x14ac:dyDescent="0.2">
      <c r="B19" s="10" t="s">
        <v>18</v>
      </c>
      <c r="C19" s="12" t="s">
        <v>127</v>
      </c>
      <c r="D19" s="29" t="s">
        <v>76</v>
      </c>
    </row>
    <row r="20" spans="2:4" ht="15" x14ac:dyDescent="0.2">
      <c r="B20" s="26" t="s">
        <v>76</v>
      </c>
      <c r="C20" s="30" t="s">
        <v>85</v>
      </c>
      <c r="D20" s="31"/>
    </row>
    <row r="21" spans="2:4" ht="15" x14ac:dyDescent="0.2">
      <c r="B21" s="10" t="s">
        <v>19</v>
      </c>
      <c r="C21" s="12" t="s">
        <v>20</v>
      </c>
      <c r="D21" s="29" t="s">
        <v>76</v>
      </c>
    </row>
    <row r="22" spans="2:4" ht="15" x14ac:dyDescent="0.2">
      <c r="B22" s="26" t="s">
        <v>76</v>
      </c>
      <c r="C22" s="35" t="s">
        <v>92</v>
      </c>
      <c r="D22" s="28"/>
    </row>
    <row r="23" spans="2:4" ht="15" x14ac:dyDescent="0.2">
      <c r="B23" s="26" t="s">
        <v>76</v>
      </c>
      <c r="C23" s="30" t="s">
        <v>86</v>
      </c>
      <c r="D23" s="31"/>
    </row>
    <row r="24" spans="2:4" ht="15" x14ac:dyDescent="0.2">
      <c r="B24" s="10" t="s">
        <v>21</v>
      </c>
      <c r="C24" s="12" t="s">
        <v>22</v>
      </c>
      <c r="D24" s="29" t="s">
        <v>76</v>
      </c>
    </row>
    <row r="25" spans="2:4" ht="45" x14ac:dyDescent="0.2">
      <c r="B25" s="26" t="s">
        <v>76</v>
      </c>
      <c r="C25" s="27" t="s">
        <v>128</v>
      </c>
      <c r="D25" s="28"/>
    </row>
    <row r="26" spans="2:4" ht="15" x14ac:dyDescent="0.2">
      <c r="B26" s="26" t="s">
        <v>76</v>
      </c>
      <c r="C26" s="30" t="s">
        <v>86</v>
      </c>
      <c r="D26" s="31"/>
    </row>
    <row r="27" spans="2:4" ht="15" x14ac:dyDescent="0.2">
      <c r="B27" s="10">
        <v>1.4</v>
      </c>
      <c r="C27" s="10" t="s">
        <v>118</v>
      </c>
      <c r="D27" s="42"/>
    </row>
    <row r="28" spans="2:4" ht="30" x14ac:dyDescent="0.2">
      <c r="B28" s="26"/>
      <c r="C28" s="65" t="s">
        <v>119</v>
      </c>
      <c r="D28" s="72"/>
    </row>
    <row r="29" spans="2:4" ht="15" x14ac:dyDescent="0.2">
      <c r="B29" s="45"/>
      <c r="C29" s="73" t="s">
        <v>120</v>
      </c>
      <c r="D29" s="40"/>
    </row>
    <row r="30" spans="2:4" ht="15" x14ac:dyDescent="0.2">
      <c r="B30" s="26">
        <v>1.5</v>
      </c>
      <c r="C30" s="26" t="s">
        <v>121</v>
      </c>
      <c r="D30" s="42"/>
    </row>
    <row r="31" spans="2:4" ht="270" x14ac:dyDescent="0.2">
      <c r="B31" s="26"/>
      <c r="C31" s="65" t="s">
        <v>129</v>
      </c>
      <c r="D31" s="43"/>
    </row>
    <row r="32" spans="2:4" ht="15" x14ac:dyDescent="0.2">
      <c r="B32" s="85" t="s">
        <v>135</v>
      </c>
      <c r="C32" s="86" t="s">
        <v>130</v>
      </c>
      <c r="D32" s="83"/>
    </row>
    <row r="33" spans="2:4" ht="15" x14ac:dyDescent="0.2">
      <c r="B33" s="87"/>
      <c r="C33" s="88" t="s">
        <v>122</v>
      </c>
      <c r="D33" s="84"/>
    </row>
    <row r="34" spans="2:4" ht="15" x14ac:dyDescent="0.2">
      <c r="B34" s="78" t="s">
        <v>136</v>
      </c>
      <c r="C34" s="80" t="s">
        <v>131</v>
      </c>
      <c r="D34" s="81"/>
    </row>
    <row r="35" spans="2:4" ht="15" x14ac:dyDescent="0.2">
      <c r="B35" s="78"/>
      <c r="C35" s="30" t="s">
        <v>122</v>
      </c>
      <c r="D35" s="40"/>
    </row>
    <row r="36" spans="2:4" ht="15" x14ac:dyDescent="0.2">
      <c r="B36" s="10">
        <v>1.7</v>
      </c>
      <c r="C36" s="10" t="s">
        <v>132</v>
      </c>
      <c r="D36" s="42"/>
    </row>
    <row r="37" spans="2:4" ht="405" x14ac:dyDescent="0.2">
      <c r="B37" s="78"/>
      <c r="C37" s="80" t="s">
        <v>134</v>
      </c>
      <c r="D37" s="72"/>
    </row>
    <row r="38" spans="2:4" ht="15" x14ac:dyDescent="0.2">
      <c r="B38" s="45"/>
      <c r="C38" s="90" t="s">
        <v>133</v>
      </c>
      <c r="D38" s="40"/>
    </row>
    <row r="39" spans="2:4" ht="15" x14ac:dyDescent="0.2">
      <c r="B39" s="10" t="s">
        <v>23</v>
      </c>
      <c r="C39" s="11" t="s">
        <v>24</v>
      </c>
      <c r="D39" s="25"/>
    </row>
    <row r="40" spans="2:4" ht="15" x14ac:dyDescent="0.2">
      <c r="B40" s="10" t="s">
        <v>25</v>
      </c>
      <c r="C40" s="12" t="s">
        <v>26</v>
      </c>
      <c r="D40" s="29" t="s">
        <v>76</v>
      </c>
    </row>
    <row r="41" spans="2:4" ht="45" x14ac:dyDescent="0.2">
      <c r="B41" s="26" t="s">
        <v>76</v>
      </c>
      <c r="C41" s="35" t="s">
        <v>93</v>
      </c>
      <c r="D41" s="28"/>
    </row>
    <row r="42" spans="2:4" ht="15" x14ac:dyDescent="0.2">
      <c r="B42" s="26" t="s">
        <v>76</v>
      </c>
      <c r="C42" s="30" t="s">
        <v>87</v>
      </c>
      <c r="D42" s="31"/>
    </row>
    <row r="43" spans="2:4" ht="15" x14ac:dyDescent="0.2">
      <c r="B43" s="10" t="s">
        <v>27</v>
      </c>
      <c r="C43" s="12" t="s">
        <v>28</v>
      </c>
      <c r="D43" s="29" t="s">
        <v>76</v>
      </c>
    </row>
    <row r="44" spans="2:4" ht="60" x14ac:dyDescent="0.2">
      <c r="B44" s="26" t="s">
        <v>76</v>
      </c>
      <c r="C44" s="35" t="s">
        <v>94</v>
      </c>
      <c r="D44" s="28"/>
    </row>
    <row r="45" spans="2:4" ht="15" x14ac:dyDescent="0.2">
      <c r="B45" s="26" t="s">
        <v>76</v>
      </c>
      <c r="C45" s="30" t="s">
        <v>88</v>
      </c>
      <c r="D45" s="31"/>
    </row>
    <row r="46" spans="2:4" ht="15" x14ac:dyDescent="0.2">
      <c r="B46" s="10" t="s">
        <v>29</v>
      </c>
      <c r="C46" s="12" t="s">
        <v>30</v>
      </c>
      <c r="D46" s="29" t="s">
        <v>76</v>
      </c>
    </row>
    <row r="47" spans="2:4" ht="195" x14ac:dyDescent="0.2">
      <c r="B47" s="26" t="s">
        <v>76</v>
      </c>
      <c r="C47" s="27" t="s">
        <v>95</v>
      </c>
      <c r="D47" s="28"/>
    </row>
    <row r="48" spans="2:4" ht="15" x14ac:dyDescent="0.2">
      <c r="B48" s="78" t="s">
        <v>76</v>
      </c>
      <c r="C48" s="79" t="s">
        <v>89</v>
      </c>
      <c r="D48" s="40"/>
    </row>
    <row r="49" spans="2:4" ht="15" x14ac:dyDescent="0.2">
      <c r="B49" s="10">
        <v>2.4</v>
      </c>
      <c r="C49" s="10" t="s">
        <v>143</v>
      </c>
      <c r="D49" s="42"/>
    </row>
    <row r="50" spans="2:4" ht="285" x14ac:dyDescent="0.2">
      <c r="B50" s="78"/>
      <c r="C50" s="80" t="s">
        <v>144</v>
      </c>
      <c r="D50" s="43"/>
    </row>
    <row r="51" spans="2:4" ht="15" x14ac:dyDescent="0.2">
      <c r="B51" s="78"/>
      <c r="C51" s="89" t="s">
        <v>85</v>
      </c>
      <c r="D51" s="40"/>
    </row>
    <row r="52" spans="2:4" ht="323.25" customHeight="1" x14ac:dyDescent="0.2">
      <c r="B52" s="10" t="s">
        <v>145</v>
      </c>
      <c r="C52" s="12" t="s">
        <v>156</v>
      </c>
      <c r="D52" s="25"/>
    </row>
    <row r="53" spans="2:4" ht="15" x14ac:dyDescent="0.2">
      <c r="B53" s="10" t="s">
        <v>146</v>
      </c>
      <c r="C53" s="12" t="s">
        <v>48</v>
      </c>
      <c r="D53" s="29" t="s">
        <v>76</v>
      </c>
    </row>
    <row r="54" spans="2:4" ht="60" x14ac:dyDescent="0.2">
      <c r="B54" s="26" t="s">
        <v>76</v>
      </c>
      <c r="C54" s="35" t="s">
        <v>152</v>
      </c>
      <c r="D54" s="28"/>
    </row>
    <row r="55" spans="2:4" ht="15" x14ac:dyDescent="0.2">
      <c r="B55" s="26" t="s">
        <v>76</v>
      </c>
      <c r="C55" s="30" t="s">
        <v>87</v>
      </c>
      <c r="D55" s="31"/>
    </row>
    <row r="56" spans="2:4" ht="15" x14ac:dyDescent="0.2">
      <c r="B56" s="10" t="s">
        <v>147</v>
      </c>
      <c r="C56" s="12" t="s">
        <v>49</v>
      </c>
      <c r="D56" s="29" t="s">
        <v>76</v>
      </c>
    </row>
    <row r="57" spans="2:4" ht="60" x14ac:dyDescent="0.2">
      <c r="B57" s="26" t="s">
        <v>76</v>
      </c>
      <c r="C57" s="27" t="s">
        <v>153</v>
      </c>
      <c r="D57" s="28"/>
    </row>
    <row r="58" spans="2:4" ht="15" x14ac:dyDescent="0.2">
      <c r="B58" s="26" t="s">
        <v>76</v>
      </c>
      <c r="C58" s="30" t="s">
        <v>87</v>
      </c>
      <c r="D58" s="31"/>
    </row>
    <row r="59" spans="2:4" ht="15" x14ac:dyDescent="0.2">
      <c r="B59" s="10" t="s">
        <v>148</v>
      </c>
      <c r="C59" s="12" t="s">
        <v>50</v>
      </c>
      <c r="D59" s="29" t="s">
        <v>76</v>
      </c>
    </row>
    <row r="60" spans="2:4" ht="60" x14ac:dyDescent="0.2">
      <c r="B60" s="26" t="s">
        <v>76</v>
      </c>
      <c r="C60" s="27" t="s">
        <v>154</v>
      </c>
      <c r="D60" s="28"/>
    </row>
    <row r="61" spans="2:4" ht="15" x14ac:dyDescent="0.2">
      <c r="B61" s="26" t="s">
        <v>76</v>
      </c>
      <c r="C61" s="30" t="s">
        <v>87</v>
      </c>
      <c r="D61" s="31"/>
    </row>
    <row r="62" spans="2:4" ht="15" x14ac:dyDescent="0.2">
      <c r="B62" s="10" t="s">
        <v>149</v>
      </c>
      <c r="C62" s="12" t="s">
        <v>51</v>
      </c>
      <c r="D62" s="29" t="s">
        <v>76</v>
      </c>
    </row>
    <row r="63" spans="2:4" ht="60" x14ac:dyDescent="0.2">
      <c r="B63" s="26" t="s">
        <v>76</v>
      </c>
      <c r="C63" s="27" t="s">
        <v>155</v>
      </c>
      <c r="D63" s="28"/>
    </row>
    <row r="64" spans="2:4" ht="15" x14ac:dyDescent="0.2">
      <c r="B64" s="26" t="s">
        <v>76</v>
      </c>
      <c r="C64" s="30" t="s">
        <v>90</v>
      </c>
      <c r="D64" s="31"/>
    </row>
    <row r="65" spans="2:4" ht="15" x14ac:dyDescent="0.2">
      <c r="B65" s="56" t="s">
        <v>151</v>
      </c>
      <c r="C65" s="56" t="s">
        <v>150</v>
      </c>
      <c r="D65" s="42"/>
    </row>
    <row r="66" spans="2:4" ht="180" x14ac:dyDescent="0.2">
      <c r="B66" s="78"/>
      <c r="C66" s="80" t="s">
        <v>157</v>
      </c>
      <c r="D66" s="72"/>
    </row>
    <row r="67" spans="2:4" ht="15" x14ac:dyDescent="0.2">
      <c r="B67" s="45"/>
      <c r="C67" s="73" t="s">
        <v>158</v>
      </c>
      <c r="D67" s="31"/>
    </row>
    <row r="68" spans="2:4" ht="15" x14ac:dyDescent="0.2">
      <c r="B68" s="10" t="s">
        <v>31</v>
      </c>
      <c r="C68" s="11" t="s">
        <v>159</v>
      </c>
      <c r="D68" s="25"/>
    </row>
    <row r="69" spans="2:4" ht="105" x14ac:dyDescent="0.2">
      <c r="B69" s="78" t="s">
        <v>76</v>
      </c>
      <c r="C69" s="94" t="s">
        <v>160</v>
      </c>
      <c r="D69" s="95"/>
    </row>
    <row r="70" spans="2:4" ht="15" x14ac:dyDescent="0.2">
      <c r="B70" s="61" t="s">
        <v>32</v>
      </c>
      <c r="C70" s="63" t="s">
        <v>33</v>
      </c>
      <c r="D70" s="127"/>
    </row>
    <row r="71" spans="2:4" ht="15" x14ac:dyDescent="0.2">
      <c r="B71" s="78" t="s">
        <v>34</v>
      </c>
      <c r="C71" s="80" t="s">
        <v>35</v>
      </c>
      <c r="D71" s="97" t="s">
        <v>76</v>
      </c>
    </row>
    <row r="72" spans="2:4" ht="15" x14ac:dyDescent="0.2">
      <c r="B72" s="78" t="s">
        <v>76</v>
      </c>
      <c r="C72" s="79" t="s">
        <v>90</v>
      </c>
      <c r="D72" s="31"/>
    </row>
    <row r="73" spans="2:4" ht="15" x14ac:dyDescent="0.2">
      <c r="B73" s="10" t="s">
        <v>36</v>
      </c>
      <c r="C73" s="12" t="s">
        <v>84</v>
      </c>
      <c r="D73" s="29" t="s">
        <v>76</v>
      </c>
    </row>
    <row r="74" spans="2:4" ht="15" x14ac:dyDescent="0.2">
      <c r="B74" s="78" t="s">
        <v>76</v>
      </c>
      <c r="C74" s="79" t="s">
        <v>90</v>
      </c>
      <c r="D74" s="40"/>
    </row>
    <row r="75" spans="2:4" ht="15" x14ac:dyDescent="0.2">
      <c r="B75" s="61" t="s">
        <v>38</v>
      </c>
      <c r="C75" s="63" t="s">
        <v>39</v>
      </c>
      <c r="D75" s="96"/>
    </row>
    <row r="76" spans="2:4" ht="15" x14ac:dyDescent="0.2">
      <c r="B76" s="78" t="s">
        <v>40</v>
      </c>
      <c r="C76" s="80" t="s">
        <v>41</v>
      </c>
      <c r="D76" s="97" t="s">
        <v>76</v>
      </c>
    </row>
    <row r="77" spans="2:4" ht="15" x14ac:dyDescent="0.2">
      <c r="B77" s="78" t="s">
        <v>76</v>
      </c>
      <c r="C77" s="79" t="s">
        <v>90</v>
      </c>
      <c r="D77" s="31"/>
    </row>
    <row r="78" spans="2:4" ht="15" x14ac:dyDescent="0.2">
      <c r="B78" s="10" t="s">
        <v>42</v>
      </c>
      <c r="C78" s="12" t="s">
        <v>37</v>
      </c>
      <c r="D78" s="29" t="s">
        <v>76</v>
      </c>
    </row>
    <row r="79" spans="2:4" ht="15" x14ac:dyDescent="0.2">
      <c r="B79" s="78" t="s">
        <v>76</v>
      </c>
      <c r="C79" s="79" t="s">
        <v>90</v>
      </c>
      <c r="D79" s="31"/>
    </row>
    <row r="80" spans="2:4" ht="15" x14ac:dyDescent="0.2">
      <c r="B80" s="10" t="s">
        <v>43</v>
      </c>
      <c r="C80" s="12" t="s">
        <v>44</v>
      </c>
      <c r="D80" s="29" t="s">
        <v>76</v>
      </c>
    </row>
    <row r="81" spans="2:4" ht="15" x14ac:dyDescent="0.2">
      <c r="B81" s="78" t="s">
        <v>76</v>
      </c>
      <c r="C81" s="79" t="s">
        <v>90</v>
      </c>
      <c r="D81" s="31"/>
    </row>
    <row r="82" spans="2:4" ht="15" x14ac:dyDescent="0.2">
      <c r="B82" s="10" t="s">
        <v>45</v>
      </c>
      <c r="C82" s="12" t="s">
        <v>46</v>
      </c>
      <c r="D82" s="29" t="s">
        <v>76</v>
      </c>
    </row>
    <row r="83" spans="2:4" ht="15" x14ac:dyDescent="0.2">
      <c r="B83" s="78" t="s">
        <v>76</v>
      </c>
      <c r="C83" s="79" t="s">
        <v>90</v>
      </c>
      <c r="D83" s="31"/>
    </row>
    <row r="84" spans="2:4" ht="15" x14ac:dyDescent="0.2">
      <c r="B84" s="56" t="s">
        <v>171</v>
      </c>
      <c r="C84" s="56" t="s">
        <v>161</v>
      </c>
      <c r="D84" s="98"/>
    </row>
    <row r="85" spans="2:4" ht="15" x14ac:dyDescent="0.2">
      <c r="B85" s="78" t="s">
        <v>172</v>
      </c>
      <c r="C85" s="78" t="s">
        <v>162</v>
      </c>
      <c r="D85" s="99"/>
    </row>
    <row r="86" spans="2:4" ht="285" x14ac:dyDescent="0.2">
      <c r="B86" s="78"/>
      <c r="C86" s="80" t="s">
        <v>163</v>
      </c>
      <c r="D86" s="99"/>
    </row>
    <row r="87" spans="2:4" ht="15" x14ac:dyDescent="0.2">
      <c r="B87" s="78"/>
      <c r="C87" s="100" t="s">
        <v>164</v>
      </c>
      <c r="D87" s="84"/>
    </row>
    <row r="88" spans="2:4" ht="15" x14ac:dyDescent="0.2">
      <c r="B88" s="56" t="s">
        <v>173</v>
      </c>
      <c r="C88" s="56" t="s">
        <v>165</v>
      </c>
      <c r="D88" s="101"/>
    </row>
    <row r="89" spans="2:4" ht="90" x14ac:dyDescent="0.2">
      <c r="B89" s="78"/>
      <c r="C89" s="80" t="s">
        <v>166</v>
      </c>
      <c r="D89" s="99"/>
    </row>
    <row r="90" spans="2:4" ht="15" x14ac:dyDescent="0.2">
      <c r="B90" s="102"/>
      <c r="C90" s="103" t="s">
        <v>167</v>
      </c>
      <c r="D90" s="84"/>
    </row>
    <row r="91" spans="2:4" ht="15" x14ac:dyDescent="0.2">
      <c r="B91" s="104" t="s">
        <v>174</v>
      </c>
      <c r="C91" s="56" t="s">
        <v>168</v>
      </c>
      <c r="D91" s="129"/>
    </row>
    <row r="92" spans="2:4" ht="75" x14ac:dyDescent="0.2">
      <c r="B92" s="78"/>
      <c r="C92" s="80" t="s">
        <v>169</v>
      </c>
      <c r="D92" s="105"/>
    </row>
    <row r="93" spans="2:4" ht="15" x14ac:dyDescent="0.2">
      <c r="B93" s="78"/>
      <c r="C93" s="106" t="s">
        <v>85</v>
      </c>
      <c r="D93" s="91"/>
    </row>
    <row r="94" spans="2:4" ht="15" x14ac:dyDescent="0.2">
      <c r="B94" s="56">
        <v>3.4</v>
      </c>
      <c r="C94" s="56" t="s">
        <v>170</v>
      </c>
      <c r="D94" s="101"/>
    </row>
    <row r="95" spans="2:4" ht="30" x14ac:dyDescent="0.2">
      <c r="B95" s="78"/>
      <c r="C95" s="80" t="s">
        <v>175</v>
      </c>
      <c r="D95" s="99"/>
    </row>
    <row r="96" spans="2:4" ht="15" x14ac:dyDescent="0.2">
      <c r="B96" s="78"/>
      <c r="C96" s="79" t="s">
        <v>85</v>
      </c>
      <c r="D96" s="40"/>
    </row>
    <row r="97" spans="2:4" ht="15" x14ac:dyDescent="0.2">
      <c r="B97" s="10">
        <v>4</v>
      </c>
      <c r="C97" s="12" t="s">
        <v>176</v>
      </c>
      <c r="D97" s="25"/>
    </row>
    <row r="98" spans="2:4" ht="409.5" customHeight="1" x14ac:dyDescent="0.2">
      <c r="B98" s="156" t="s">
        <v>76</v>
      </c>
      <c r="C98" s="155" t="s">
        <v>201</v>
      </c>
      <c r="D98" s="157"/>
    </row>
    <row r="99" spans="2:4" ht="15" customHeight="1" x14ac:dyDescent="0.2">
      <c r="B99" s="156"/>
      <c r="C99" s="155"/>
      <c r="D99" s="157"/>
    </row>
    <row r="100" spans="2:4" ht="15" x14ac:dyDescent="0.2">
      <c r="B100" s="45"/>
      <c r="C100" s="107" t="s">
        <v>177</v>
      </c>
      <c r="D100" s="31"/>
    </row>
    <row r="101" spans="2:4" ht="15" x14ac:dyDescent="0.2">
      <c r="B101" s="56">
        <v>4.0999999999999996</v>
      </c>
      <c r="C101" s="92" t="s">
        <v>137</v>
      </c>
      <c r="D101" s="42"/>
    </row>
    <row r="102" spans="2:4" ht="90" x14ac:dyDescent="0.2">
      <c r="B102" s="78"/>
      <c r="C102" s="80" t="s">
        <v>178</v>
      </c>
      <c r="D102" s="81"/>
    </row>
    <row r="103" spans="2:4" ht="15" x14ac:dyDescent="0.2">
      <c r="B103" s="78"/>
      <c r="C103" s="80" t="s">
        <v>177</v>
      </c>
      <c r="D103" s="69"/>
    </row>
    <row r="104" spans="2:4" ht="15" x14ac:dyDescent="0.2">
      <c r="B104" s="56">
        <v>4.2</v>
      </c>
      <c r="C104" s="93" t="s">
        <v>138</v>
      </c>
      <c r="D104" s="81"/>
    </row>
    <row r="105" spans="2:4" ht="195" x14ac:dyDescent="0.2">
      <c r="B105" s="78"/>
      <c r="C105" s="80" t="s">
        <v>141</v>
      </c>
      <c r="D105" s="81"/>
    </row>
    <row r="106" spans="2:4" ht="15" x14ac:dyDescent="0.2">
      <c r="B106" s="78"/>
      <c r="C106" s="80" t="s">
        <v>89</v>
      </c>
      <c r="D106" s="91"/>
    </row>
    <row r="107" spans="2:4" ht="15" x14ac:dyDescent="0.2">
      <c r="B107" s="56">
        <v>4.3</v>
      </c>
      <c r="C107" s="93" t="s">
        <v>139</v>
      </c>
      <c r="D107" s="41"/>
    </row>
    <row r="108" spans="2:4" ht="135" x14ac:dyDescent="0.2">
      <c r="B108" s="78"/>
      <c r="C108" s="80" t="s">
        <v>140</v>
      </c>
      <c r="D108" s="81"/>
    </row>
    <row r="109" spans="2:4" ht="15" x14ac:dyDescent="0.2">
      <c r="B109" s="45"/>
      <c r="C109" s="107" t="s">
        <v>177</v>
      </c>
      <c r="D109" s="31"/>
    </row>
    <row r="110" spans="2:4" ht="15" x14ac:dyDescent="0.2">
      <c r="B110" s="10" t="s">
        <v>52</v>
      </c>
      <c r="C110" s="11" t="s">
        <v>53</v>
      </c>
      <c r="D110" s="25"/>
    </row>
    <row r="111" spans="2:4" ht="15" x14ac:dyDescent="0.2">
      <c r="B111" s="10">
        <v>5.0999999999999996</v>
      </c>
      <c r="C111" s="12" t="s">
        <v>54</v>
      </c>
      <c r="D111" s="66" t="s">
        <v>76</v>
      </c>
    </row>
    <row r="112" spans="2:4" ht="90" x14ac:dyDescent="0.2">
      <c r="B112" s="26" t="s">
        <v>76</v>
      </c>
      <c r="C112" s="35" t="s">
        <v>96</v>
      </c>
      <c r="D112" s="28"/>
    </row>
    <row r="113" spans="2:4" ht="15" x14ac:dyDescent="0.2">
      <c r="B113" s="26" t="s">
        <v>76</v>
      </c>
      <c r="C113" s="30" t="s">
        <v>87</v>
      </c>
      <c r="D113" s="31"/>
    </row>
    <row r="114" spans="2:4" ht="15" x14ac:dyDescent="0.2">
      <c r="B114" s="10">
        <v>5.2</v>
      </c>
      <c r="C114" s="12" t="s">
        <v>55</v>
      </c>
      <c r="D114" s="29" t="s">
        <v>76</v>
      </c>
    </row>
    <row r="115" spans="2:4" ht="165" x14ac:dyDescent="0.2">
      <c r="B115" s="26" t="s">
        <v>76</v>
      </c>
      <c r="C115" s="35" t="s">
        <v>97</v>
      </c>
      <c r="D115" s="28"/>
    </row>
    <row r="116" spans="2:4" ht="15" x14ac:dyDescent="0.2">
      <c r="B116" s="26" t="s">
        <v>76</v>
      </c>
      <c r="C116" s="30" t="s">
        <v>89</v>
      </c>
      <c r="D116" s="31"/>
    </row>
    <row r="117" spans="2:4" ht="15" x14ac:dyDescent="0.2">
      <c r="B117" s="10" t="s">
        <v>179</v>
      </c>
      <c r="C117" s="11" t="s">
        <v>57</v>
      </c>
      <c r="D117" s="25"/>
    </row>
    <row r="118" spans="2:4" ht="15" x14ac:dyDescent="0.2">
      <c r="B118" s="10">
        <v>6.1</v>
      </c>
      <c r="C118" s="12" t="s">
        <v>58</v>
      </c>
      <c r="D118" s="97" t="s">
        <v>76</v>
      </c>
    </row>
    <row r="119" spans="2:4" ht="30" x14ac:dyDescent="0.2">
      <c r="B119" s="26" t="s">
        <v>76</v>
      </c>
      <c r="C119" s="35" t="s">
        <v>99</v>
      </c>
      <c r="D119" s="28"/>
    </row>
    <row r="120" spans="2:4" ht="15" x14ac:dyDescent="0.2">
      <c r="B120" s="26" t="s">
        <v>76</v>
      </c>
      <c r="C120" s="30" t="s">
        <v>87</v>
      </c>
      <c r="D120" s="31"/>
    </row>
    <row r="121" spans="2:4" ht="15" x14ac:dyDescent="0.2">
      <c r="B121" s="10">
        <v>6.2</v>
      </c>
      <c r="C121" s="12" t="s">
        <v>59</v>
      </c>
      <c r="D121" s="29" t="s">
        <v>76</v>
      </c>
    </row>
    <row r="122" spans="2:4" ht="30" x14ac:dyDescent="0.2">
      <c r="B122" s="26" t="s">
        <v>76</v>
      </c>
      <c r="C122" s="35" t="s">
        <v>98</v>
      </c>
      <c r="D122" s="28"/>
    </row>
    <row r="123" spans="2:4" ht="15" x14ac:dyDescent="0.2">
      <c r="B123" s="26" t="s">
        <v>76</v>
      </c>
      <c r="C123" s="30" t="s">
        <v>89</v>
      </c>
      <c r="D123" s="31"/>
    </row>
    <row r="124" spans="2:4" ht="15" x14ac:dyDescent="0.2">
      <c r="B124" s="67" t="s">
        <v>56</v>
      </c>
      <c r="C124" s="52" t="s">
        <v>61</v>
      </c>
      <c r="D124" s="25"/>
    </row>
    <row r="125" spans="2:4" ht="60" x14ac:dyDescent="0.2">
      <c r="B125" s="26" t="s">
        <v>76</v>
      </c>
      <c r="C125" s="35" t="s">
        <v>100</v>
      </c>
      <c r="D125" s="28"/>
    </row>
    <row r="126" spans="2:4" ht="15" x14ac:dyDescent="0.2">
      <c r="B126" s="10">
        <v>7.1</v>
      </c>
      <c r="C126" s="12" t="s">
        <v>62</v>
      </c>
      <c r="D126" s="128" t="s">
        <v>76</v>
      </c>
    </row>
    <row r="127" spans="2:4" ht="15" x14ac:dyDescent="0.2">
      <c r="B127" s="26" t="s">
        <v>76</v>
      </c>
      <c r="C127" s="30" t="s">
        <v>87</v>
      </c>
      <c r="D127" s="31"/>
    </row>
    <row r="128" spans="2:4" ht="15" x14ac:dyDescent="0.2">
      <c r="B128" s="10">
        <v>7.2</v>
      </c>
      <c r="C128" s="12" t="s">
        <v>63</v>
      </c>
      <c r="D128" s="29" t="s">
        <v>76</v>
      </c>
    </row>
    <row r="129" spans="2:4" ht="15" x14ac:dyDescent="0.2">
      <c r="B129" s="26" t="s">
        <v>76</v>
      </c>
      <c r="C129" s="30" t="s">
        <v>87</v>
      </c>
      <c r="D129" s="31"/>
    </row>
    <row r="130" spans="2:4" ht="15" x14ac:dyDescent="0.2">
      <c r="B130" s="70" t="s">
        <v>60</v>
      </c>
      <c r="C130" s="71" t="s">
        <v>65</v>
      </c>
      <c r="D130" s="50"/>
    </row>
    <row r="131" spans="2:4" ht="60" x14ac:dyDescent="0.2">
      <c r="B131" s="48" t="s">
        <v>76</v>
      </c>
      <c r="C131" s="35" t="s">
        <v>101</v>
      </c>
      <c r="D131" s="49"/>
    </row>
    <row r="132" spans="2:4" ht="30" x14ac:dyDescent="0.2">
      <c r="B132" s="46" t="s">
        <v>180</v>
      </c>
      <c r="C132" s="36" t="s">
        <v>107</v>
      </c>
      <c r="D132" s="49"/>
    </row>
    <row r="133" spans="2:4" ht="15" x14ac:dyDescent="0.2">
      <c r="B133" s="10" t="s">
        <v>181</v>
      </c>
      <c r="C133" s="11" t="s">
        <v>82</v>
      </c>
      <c r="D133" s="28"/>
    </row>
    <row r="134" spans="2:4" ht="15" x14ac:dyDescent="0.2">
      <c r="B134" s="26" t="s">
        <v>182</v>
      </c>
      <c r="C134" s="65" t="s">
        <v>67</v>
      </c>
      <c r="D134" s="66" t="s">
        <v>76</v>
      </c>
    </row>
    <row r="135" spans="2:4" ht="15" x14ac:dyDescent="0.2">
      <c r="B135" s="26" t="s">
        <v>76</v>
      </c>
      <c r="C135" s="30" t="s">
        <v>90</v>
      </c>
      <c r="D135" s="31"/>
    </row>
    <row r="136" spans="2:4" ht="15" x14ac:dyDescent="0.2">
      <c r="B136" s="10" t="s">
        <v>183</v>
      </c>
      <c r="C136" s="12" t="s">
        <v>102</v>
      </c>
      <c r="D136" s="42"/>
    </row>
    <row r="137" spans="2:4" ht="15" x14ac:dyDescent="0.2">
      <c r="B137" s="26"/>
      <c r="C137" s="30" t="s">
        <v>90</v>
      </c>
      <c r="D137" s="40"/>
    </row>
    <row r="138" spans="2:4" ht="15" x14ac:dyDescent="0.2">
      <c r="B138" s="10" t="s">
        <v>184</v>
      </c>
      <c r="C138" s="44" t="s">
        <v>103</v>
      </c>
      <c r="D138" s="42"/>
    </row>
    <row r="139" spans="2:4" ht="15" x14ac:dyDescent="0.2">
      <c r="B139" s="26"/>
      <c r="C139" s="30" t="s">
        <v>90</v>
      </c>
      <c r="D139" s="40"/>
    </row>
    <row r="140" spans="2:4" ht="15" x14ac:dyDescent="0.2">
      <c r="B140" s="10" t="s">
        <v>185</v>
      </c>
      <c r="C140" s="12" t="s">
        <v>68</v>
      </c>
      <c r="D140" s="29" t="s">
        <v>76</v>
      </c>
    </row>
    <row r="141" spans="2:4" ht="15" x14ac:dyDescent="0.2">
      <c r="B141" s="26" t="s">
        <v>76</v>
      </c>
      <c r="C141" s="30" t="s">
        <v>90</v>
      </c>
      <c r="D141" s="31"/>
    </row>
    <row r="142" spans="2:4" ht="15" x14ac:dyDescent="0.2">
      <c r="B142" s="10" t="s">
        <v>186</v>
      </c>
      <c r="C142" s="11" t="s">
        <v>83</v>
      </c>
      <c r="D142" s="25"/>
    </row>
    <row r="143" spans="2:4" ht="15" x14ac:dyDescent="0.2">
      <c r="B143" s="26" t="s">
        <v>187</v>
      </c>
      <c r="C143" s="65" t="s">
        <v>67</v>
      </c>
      <c r="D143" s="66" t="s">
        <v>76</v>
      </c>
    </row>
    <row r="144" spans="2:4" ht="15" x14ac:dyDescent="0.2">
      <c r="B144" s="26" t="s">
        <v>76</v>
      </c>
      <c r="C144" s="30" t="s">
        <v>90</v>
      </c>
      <c r="D144" s="31"/>
    </row>
    <row r="145" spans="2:4" ht="15" x14ac:dyDescent="0.2">
      <c r="B145" s="10" t="s">
        <v>188</v>
      </c>
      <c r="C145" s="12" t="s">
        <v>102</v>
      </c>
      <c r="D145" s="42"/>
    </row>
    <row r="146" spans="2:4" ht="15" x14ac:dyDescent="0.2">
      <c r="B146" s="26"/>
      <c r="C146" s="30" t="s">
        <v>90</v>
      </c>
      <c r="D146" s="40"/>
    </row>
    <row r="147" spans="2:4" ht="15" x14ac:dyDescent="0.2">
      <c r="B147" s="10" t="s">
        <v>189</v>
      </c>
      <c r="C147" s="44" t="s">
        <v>103</v>
      </c>
      <c r="D147" s="42"/>
    </row>
    <row r="148" spans="2:4" ht="15" x14ac:dyDescent="0.2">
      <c r="B148" s="26"/>
      <c r="C148" s="30" t="s">
        <v>90</v>
      </c>
      <c r="D148" s="40"/>
    </row>
    <row r="149" spans="2:4" ht="15" x14ac:dyDescent="0.2">
      <c r="B149" s="10" t="s">
        <v>191</v>
      </c>
      <c r="C149" s="12" t="s">
        <v>68</v>
      </c>
      <c r="D149" s="29" t="s">
        <v>76</v>
      </c>
    </row>
    <row r="150" spans="2:4" ht="15" x14ac:dyDescent="0.2">
      <c r="B150" s="26" t="s">
        <v>76</v>
      </c>
      <c r="C150" s="30" t="s">
        <v>90</v>
      </c>
      <c r="D150" s="31"/>
    </row>
    <row r="151" spans="2:4" ht="15" x14ac:dyDescent="0.2">
      <c r="B151" s="10" t="s">
        <v>190</v>
      </c>
      <c r="C151" s="11" t="s">
        <v>69</v>
      </c>
      <c r="D151" s="25"/>
    </row>
    <row r="152" spans="2:4" ht="15" x14ac:dyDescent="0.2">
      <c r="B152" s="26" t="s">
        <v>223</v>
      </c>
      <c r="C152" s="68" t="s">
        <v>82</v>
      </c>
      <c r="D152" s="28"/>
    </row>
    <row r="153" spans="2:4" ht="15" x14ac:dyDescent="0.2">
      <c r="B153" s="10" t="s">
        <v>192</v>
      </c>
      <c r="C153" s="12" t="s">
        <v>67</v>
      </c>
      <c r="D153" s="128" t="s">
        <v>76</v>
      </c>
    </row>
    <row r="154" spans="2:4" ht="15" x14ac:dyDescent="0.2">
      <c r="B154" s="45"/>
      <c r="C154" s="30" t="s">
        <v>90</v>
      </c>
      <c r="D154" s="31"/>
    </row>
    <row r="155" spans="2:4" ht="15" x14ac:dyDescent="0.2">
      <c r="B155" s="10" t="s">
        <v>193</v>
      </c>
      <c r="C155" s="12" t="s">
        <v>102</v>
      </c>
      <c r="D155" s="42"/>
    </row>
    <row r="156" spans="2:4" ht="15" x14ac:dyDescent="0.2">
      <c r="B156" s="26"/>
      <c r="C156" s="30" t="s">
        <v>90</v>
      </c>
      <c r="D156" s="40"/>
    </row>
    <row r="157" spans="2:4" ht="15" x14ac:dyDescent="0.2">
      <c r="B157" s="10" t="s">
        <v>194</v>
      </c>
      <c r="C157" s="44" t="s">
        <v>103</v>
      </c>
      <c r="D157" s="42"/>
    </row>
    <row r="158" spans="2:4" ht="15" x14ac:dyDescent="0.2">
      <c r="B158" s="26"/>
      <c r="C158" s="30" t="s">
        <v>90</v>
      </c>
      <c r="D158" s="40"/>
    </row>
    <row r="159" spans="2:4" ht="15" x14ac:dyDescent="0.2">
      <c r="B159" s="10" t="s">
        <v>195</v>
      </c>
      <c r="C159" s="12" t="s">
        <v>68</v>
      </c>
      <c r="D159" s="29" t="s">
        <v>76</v>
      </c>
    </row>
    <row r="160" spans="2:4" ht="15" x14ac:dyDescent="0.2">
      <c r="B160" s="26" t="s">
        <v>76</v>
      </c>
      <c r="C160" s="30" t="s">
        <v>90</v>
      </c>
      <c r="D160" s="31"/>
    </row>
    <row r="161" spans="2:4" ht="15" x14ac:dyDescent="0.2">
      <c r="B161" s="10" t="s">
        <v>196</v>
      </c>
      <c r="C161" s="11" t="s">
        <v>83</v>
      </c>
      <c r="D161" s="25"/>
    </row>
    <row r="162" spans="2:4" ht="15" x14ac:dyDescent="0.2">
      <c r="B162" s="26" t="s">
        <v>197</v>
      </c>
      <c r="C162" s="65" t="s">
        <v>67</v>
      </c>
      <c r="D162" s="43"/>
    </row>
    <row r="163" spans="2:4" ht="15" x14ac:dyDescent="0.2">
      <c r="B163" s="26"/>
      <c r="C163" s="30" t="s">
        <v>90</v>
      </c>
      <c r="D163" s="40"/>
    </row>
    <row r="164" spans="2:4" ht="15" x14ac:dyDescent="0.2">
      <c r="B164" s="10" t="s">
        <v>198</v>
      </c>
      <c r="C164" s="12" t="s">
        <v>102</v>
      </c>
      <c r="D164" s="42"/>
    </row>
    <row r="165" spans="2:4" ht="15" x14ac:dyDescent="0.2">
      <c r="B165" s="26"/>
      <c r="C165" s="30" t="s">
        <v>90</v>
      </c>
      <c r="D165" s="40"/>
    </row>
    <row r="166" spans="2:4" ht="15" x14ac:dyDescent="0.2">
      <c r="B166" s="10" t="s">
        <v>199</v>
      </c>
      <c r="C166" s="44" t="s">
        <v>103</v>
      </c>
      <c r="D166" s="42"/>
    </row>
    <row r="167" spans="2:4" ht="15" x14ac:dyDescent="0.2">
      <c r="B167" s="26"/>
      <c r="C167" s="30" t="s">
        <v>90</v>
      </c>
      <c r="D167" s="40"/>
    </row>
    <row r="168" spans="2:4" ht="15" x14ac:dyDescent="0.2">
      <c r="B168" s="10" t="s">
        <v>200</v>
      </c>
      <c r="C168" s="12" t="s">
        <v>68</v>
      </c>
      <c r="D168" s="29" t="s">
        <v>76</v>
      </c>
    </row>
    <row r="169" spans="2:4" ht="15" x14ac:dyDescent="0.2">
      <c r="B169" s="26" t="s">
        <v>76</v>
      </c>
      <c r="C169" s="30" t="s">
        <v>90</v>
      </c>
      <c r="D169" s="31"/>
    </row>
    <row r="170" spans="2:4" ht="15" x14ac:dyDescent="0.2">
      <c r="B170" s="10" t="s">
        <v>64</v>
      </c>
      <c r="C170" s="11" t="s">
        <v>71</v>
      </c>
      <c r="D170" s="25"/>
    </row>
    <row r="171" spans="2:4" ht="15" x14ac:dyDescent="0.2">
      <c r="B171" s="46">
        <v>9.1</v>
      </c>
      <c r="C171" s="37" t="s">
        <v>91</v>
      </c>
      <c r="D171" s="47" t="s">
        <v>76</v>
      </c>
    </row>
    <row r="172" spans="2:4" ht="45" x14ac:dyDescent="0.2">
      <c r="B172" s="48" t="s">
        <v>76</v>
      </c>
      <c r="C172" s="35" t="s">
        <v>104</v>
      </c>
      <c r="D172" s="49"/>
    </row>
    <row r="173" spans="2:4" ht="15" x14ac:dyDescent="0.2">
      <c r="B173" s="48" t="s">
        <v>76</v>
      </c>
      <c r="C173" s="38" t="s">
        <v>89</v>
      </c>
      <c r="D173" s="31"/>
    </row>
    <row r="174" spans="2:4" ht="15" x14ac:dyDescent="0.2">
      <c r="B174" s="10">
        <v>9.1999999999999993</v>
      </c>
      <c r="C174" s="12" t="s">
        <v>72</v>
      </c>
      <c r="D174" s="29" t="s">
        <v>76</v>
      </c>
    </row>
    <row r="175" spans="2:4" ht="75" x14ac:dyDescent="0.2">
      <c r="B175" s="26" t="s">
        <v>76</v>
      </c>
      <c r="C175" s="35" t="s">
        <v>105</v>
      </c>
      <c r="D175" s="28"/>
    </row>
    <row r="176" spans="2:4" ht="15" x14ac:dyDescent="0.2">
      <c r="B176" s="26" t="s">
        <v>76</v>
      </c>
      <c r="C176" s="30" t="s">
        <v>89</v>
      </c>
      <c r="D176" s="31"/>
    </row>
    <row r="177" spans="2:4" ht="15" x14ac:dyDescent="0.2">
      <c r="B177" s="10" t="s">
        <v>70</v>
      </c>
      <c r="C177" s="52" t="s">
        <v>114</v>
      </c>
      <c r="D177" s="50"/>
    </row>
    <row r="178" spans="2:4" ht="15" x14ac:dyDescent="0.2">
      <c r="B178" s="10">
        <v>10.1</v>
      </c>
      <c r="C178" s="35" t="s">
        <v>110</v>
      </c>
      <c r="D178" s="53"/>
    </row>
    <row r="179" spans="2:4" ht="210" x14ac:dyDescent="0.2">
      <c r="B179" s="55"/>
      <c r="C179" s="35" t="s">
        <v>108</v>
      </c>
      <c r="D179" s="54"/>
    </row>
    <row r="180" spans="2:4" ht="15" x14ac:dyDescent="0.2">
      <c r="B180" s="51"/>
      <c r="C180" s="60" t="s">
        <v>88</v>
      </c>
      <c r="D180" s="31"/>
    </row>
    <row r="181" spans="2:4" ht="15" x14ac:dyDescent="0.2">
      <c r="B181" s="56">
        <v>10.199999999999999</v>
      </c>
      <c r="C181" s="35" t="s">
        <v>111</v>
      </c>
      <c r="D181" s="58"/>
    </row>
    <row r="182" spans="2:4" ht="180" x14ac:dyDescent="0.2">
      <c r="B182" s="55"/>
      <c r="C182" s="35" t="s">
        <v>109</v>
      </c>
      <c r="D182" s="59"/>
    </row>
    <row r="183" spans="2:4" ht="15" x14ac:dyDescent="0.2">
      <c r="B183" s="51"/>
      <c r="C183" s="60" t="s">
        <v>115</v>
      </c>
      <c r="D183" s="31"/>
    </row>
    <row r="184" spans="2:4" ht="15" x14ac:dyDescent="0.2">
      <c r="B184" s="56">
        <v>10.3</v>
      </c>
      <c r="C184" s="35" t="s">
        <v>112</v>
      </c>
      <c r="D184" s="58"/>
    </row>
    <row r="185" spans="2:4" ht="255" x14ac:dyDescent="0.2">
      <c r="B185" s="55"/>
      <c r="C185" s="35" t="s">
        <v>117</v>
      </c>
      <c r="D185" s="57"/>
    </row>
    <row r="186" spans="2:4" ht="15" x14ac:dyDescent="0.2">
      <c r="B186" s="51"/>
      <c r="C186" s="60" t="s">
        <v>116</v>
      </c>
      <c r="D186" s="31"/>
    </row>
    <row r="187" spans="2:4" ht="15" x14ac:dyDescent="0.2">
      <c r="B187" s="56" t="s">
        <v>113</v>
      </c>
      <c r="C187" s="35" t="s">
        <v>123</v>
      </c>
      <c r="D187" s="74"/>
    </row>
    <row r="188" spans="2:4" ht="30" x14ac:dyDescent="0.2">
      <c r="B188" s="75"/>
      <c r="C188" s="76" t="s">
        <v>124</v>
      </c>
      <c r="D188" s="77"/>
    </row>
    <row r="189" spans="2:4" ht="15" x14ac:dyDescent="0.2">
      <c r="B189" s="51"/>
      <c r="C189" s="60" t="s">
        <v>116</v>
      </c>
      <c r="D189" s="31"/>
    </row>
    <row r="190" spans="2:4" x14ac:dyDescent="0.2">
      <c r="B190" s="33"/>
      <c r="C190" s="34"/>
      <c r="D190" s="3"/>
    </row>
    <row r="191" spans="2:4" x14ac:dyDescent="0.2">
      <c r="B191" s="33"/>
      <c r="C191" s="34"/>
      <c r="D191" s="3"/>
    </row>
    <row r="192" spans="2:4" x14ac:dyDescent="0.2">
      <c r="B192" s="33"/>
      <c r="C192" s="34"/>
      <c r="D192" s="23"/>
    </row>
    <row r="193" spans="2:4" x14ac:dyDescent="0.2">
      <c r="B193" s="33"/>
      <c r="C193" s="34"/>
      <c r="D193" s="3"/>
    </row>
    <row r="194" spans="2:4" x14ac:dyDescent="0.2">
      <c r="B194" s="33"/>
      <c r="C194" s="34"/>
      <c r="D194" s="3"/>
    </row>
    <row r="195" spans="2:4" x14ac:dyDescent="0.2">
      <c r="B195" s="33"/>
      <c r="C195" s="34"/>
      <c r="D195" s="3"/>
    </row>
    <row r="196" spans="2:4" x14ac:dyDescent="0.2">
      <c r="B196" s="33"/>
      <c r="C196" s="34"/>
      <c r="D196" s="3"/>
    </row>
    <row r="197" spans="2:4" x14ac:dyDescent="0.2">
      <c r="B197" s="33"/>
      <c r="C197" s="34"/>
      <c r="D197" s="3"/>
    </row>
    <row r="198" spans="2:4" x14ac:dyDescent="0.2">
      <c r="B198" s="33"/>
      <c r="C198" s="34"/>
      <c r="D198" s="3"/>
    </row>
    <row r="199" spans="2:4" x14ac:dyDescent="0.2">
      <c r="B199" s="33"/>
      <c r="C199" s="34"/>
      <c r="D199" s="3"/>
    </row>
    <row r="200" spans="2:4" x14ac:dyDescent="0.2">
      <c r="B200" s="33"/>
      <c r="C200" s="34"/>
      <c r="D200" s="3"/>
    </row>
    <row r="201" spans="2:4" x14ac:dyDescent="0.2">
      <c r="B201" s="33"/>
      <c r="C201" s="34"/>
      <c r="D201" s="3"/>
    </row>
    <row r="202" spans="2:4" x14ac:dyDescent="0.2">
      <c r="B202" s="33"/>
      <c r="C202" s="34"/>
      <c r="D202" s="3"/>
    </row>
    <row r="203" spans="2:4" x14ac:dyDescent="0.2">
      <c r="B203" s="33"/>
      <c r="C203" s="34"/>
      <c r="D203" s="3"/>
    </row>
    <row r="204" spans="2:4" x14ac:dyDescent="0.2">
      <c r="B204" s="33"/>
      <c r="C204" s="34"/>
      <c r="D204" s="3"/>
    </row>
    <row r="205" spans="2:4" x14ac:dyDescent="0.2">
      <c r="B205" s="33"/>
      <c r="C205" s="34"/>
      <c r="D205" s="3"/>
    </row>
    <row r="206" spans="2:4" x14ac:dyDescent="0.2">
      <c r="B206" s="33"/>
      <c r="C206" s="34"/>
      <c r="D206" s="3"/>
    </row>
    <row r="207" spans="2:4" x14ac:dyDescent="0.2">
      <c r="B207" s="33"/>
      <c r="C207" s="34"/>
      <c r="D207" s="3"/>
    </row>
    <row r="208" spans="2:4" x14ac:dyDescent="0.2">
      <c r="B208" s="33"/>
      <c r="C208" s="34"/>
      <c r="D208" s="3"/>
    </row>
    <row r="209" spans="2:4" x14ac:dyDescent="0.2">
      <c r="B209" s="33"/>
      <c r="C209" s="34"/>
      <c r="D209" s="3"/>
    </row>
    <row r="210" spans="2:4" x14ac:dyDescent="0.2">
      <c r="B210" s="33"/>
      <c r="C210" s="34"/>
      <c r="D210" s="3"/>
    </row>
    <row r="211" spans="2:4" x14ac:dyDescent="0.2">
      <c r="B211" s="33"/>
      <c r="C211" s="34"/>
      <c r="D211" s="3"/>
    </row>
    <row r="212" spans="2:4" x14ac:dyDescent="0.2">
      <c r="B212" s="33"/>
      <c r="C212" s="34"/>
      <c r="D212" s="3"/>
    </row>
    <row r="213" spans="2:4" x14ac:dyDescent="0.2">
      <c r="B213" s="33"/>
      <c r="C213" s="34"/>
      <c r="D213" s="3"/>
    </row>
    <row r="214" spans="2:4" x14ac:dyDescent="0.2">
      <c r="B214" s="33"/>
      <c r="C214" s="34"/>
      <c r="D214" s="3"/>
    </row>
    <row r="215" spans="2:4" x14ac:dyDescent="0.2">
      <c r="B215" s="33"/>
      <c r="C215" s="34"/>
      <c r="D215" s="3"/>
    </row>
    <row r="216" spans="2:4" x14ac:dyDescent="0.2">
      <c r="B216" s="33"/>
      <c r="C216" s="34"/>
      <c r="D216" s="3"/>
    </row>
    <row r="217" spans="2:4" x14ac:dyDescent="0.2">
      <c r="B217" s="33"/>
      <c r="C217" s="34"/>
      <c r="D217" s="3"/>
    </row>
    <row r="218" spans="2:4" x14ac:dyDescent="0.2">
      <c r="B218" s="33"/>
      <c r="C218" s="34"/>
      <c r="D218" s="3"/>
    </row>
    <row r="219" spans="2:4" x14ac:dyDescent="0.2">
      <c r="B219" s="33"/>
      <c r="C219" s="34"/>
      <c r="D219" s="3"/>
    </row>
    <row r="220" spans="2:4" x14ac:dyDescent="0.2">
      <c r="B220" s="33"/>
      <c r="C220" s="34"/>
      <c r="D220" s="3"/>
    </row>
    <row r="221" spans="2:4" x14ac:dyDescent="0.2">
      <c r="B221" s="33"/>
      <c r="C221" s="34"/>
      <c r="D221" s="3"/>
    </row>
    <row r="222" spans="2:4" x14ac:dyDescent="0.2">
      <c r="B222" s="33"/>
      <c r="C222" s="34"/>
      <c r="D222" s="3"/>
    </row>
    <row r="223" spans="2:4" x14ac:dyDescent="0.2">
      <c r="B223" s="33"/>
      <c r="C223" s="34"/>
      <c r="D223" s="3"/>
    </row>
    <row r="224" spans="2:4" x14ac:dyDescent="0.2">
      <c r="B224" s="33"/>
      <c r="C224" s="34"/>
      <c r="D224" s="3"/>
    </row>
    <row r="225" spans="2:4" x14ac:dyDescent="0.2">
      <c r="B225" s="33"/>
      <c r="C225" s="34"/>
      <c r="D225" s="3"/>
    </row>
    <row r="226" spans="2:4" x14ac:dyDescent="0.2">
      <c r="B226" s="33"/>
      <c r="C226" s="34"/>
      <c r="D226" s="3"/>
    </row>
    <row r="227" spans="2:4" x14ac:dyDescent="0.2">
      <c r="B227" s="33"/>
      <c r="C227" s="34"/>
      <c r="D227" s="3"/>
    </row>
    <row r="228" spans="2:4" x14ac:dyDescent="0.2">
      <c r="B228" s="33"/>
      <c r="C228" s="34"/>
      <c r="D228" s="3"/>
    </row>
    <row r="229" spans="2:4" x14ac:dyDescent="0.2">
      <c r="B229" s="33"/>
      <c r="C229" s="34"/>
      <c r="D229" s="3"/>
    </row>
    <row r="230" spans="2:4" x14ac:dyDescent="0.2">
      <c r="B230" s="33"/>
      <c r="C230" s="34"/>
      <c r="D230" s="3"/>
    </row>
    <row r="231" spans="2:4" x14ac:dyDescent="0.2">
      <c r="B231" s="33"/>
      <c r="C231" s="34"/>
      <c r="D231" s="3"/>
    </row>
    <row r="232" spans="2:4" x14ac:dyDescent="0.2">
      <c r="B232" s="33"/>
      <c r="C232" s="34"/>
      <c r="D232" s="3"/>
    </row>
    <row r="233" spans="2:4" x14ac:dyDescent="0.2">
      <c r="B233" s="33"/>
      <c r="C233" s="34"/>
      <c r="D233" s="3"/>
    </row>
    <row r="234" spans="2:4" x14ac:dyDescent="0.2">
      <c r="B234" s="33"/>
      <c r="C234" s="34"/>
      <c r="D234" s="3"/>
    </row>
    <row r="235" spans="2:4" x14ac:dyDescent="0.2">
      <c r="B235" s="33"/>
      <c r="C235" s="34"/>
      <c r="D235" s="3"/>
    </row>
    <row r="236" spans="2:4" x14ac:dyDescent="0.2">
      <c r="B236" s="33"/>
      <c r="C236" s="34"/>
      <c r="D236" s="3"/>
    </row>
    <row r="237" spans="2:4" x14ac:dyDescent="0.2">
      <c r="B237" s="33"/>
      <c r="C237" s="34"/>
      <c r="D237" s="3"/>
    </row>
    <row r="238" spans="2:4" x14ac:dyDescent="0.2">
      <c r="B238" s="33"/>
      <c r="C238" s="34"/>
      <c r="D238" s="3"/>
    </row>
    <row r="239" spans="2:4" x14ac:dyDescent="0.2">
      <c r="B239" s="33"/>
      <c r="C239" s="34"/>
      <c r="D239" s="3"/>
    </row>
    <row r="240" spans="2:4" x14ac:dyDescent="0.2">
      <c r="B240" s="33"/>
      <c r="C240" s="34"/>
      <c r="D240" s="3"/>
    </row>
    <row r="241" spans="2:4" x14ac:dyDescent="0.2">
      <c r="B241" s="33"/>
      <c r="C241" s="34"/>
      <c r="D241" s="3"/>
    </row>
    <row r="242" spans="2:4" x14ac:dyDescent="0.2">
      <c r="B242" s="33"/>
      <c r="C242" s="34"/>
      <c r="D242" s="3"/>
    </row>
    <row r="243" spans="2:4" x14ac:dyDescent="0.2">
      <c r="B243" s="33"/>
      <c r="C243" s="34"/>
      <c r="D243" s="3"/>
    </row>
    <row r="244" spans="2:4" x14ac:dyDescent="0.2">
      <c r="B244" s="33"/>
      <c r="C244" s="34"/>
      <c r="D244" s="3"/>
    </row>
    <row r="245" spans="2:4" x14ac:dyDescent="0.2">
      <c r="B245" s="33"/>
      <c r="C245" s="34"/>
      <c r="D245" s="3"/>
    </row>
    <row r="246" spans="2:4" x14ac:dyDescent="0.2">
      <c r="B246" s="33"/>
      <c r="C246" s="34"/>
      <c r="D246" s="3"/>
    </row>
    <row r="247" spans="2:4" x14ac:dyDescent="0.2">
      <c r="B247" s="33"/>
      <c r="C247" s="34"/>
      <c r="D247" s="3"/>
    </row>
    <row r="248" spans="2:4" x14ac:dyDescent="0.2">
      <c r="B248" s="33"/>
      <c r="C248" s="34"/>
      <c r="D248" s="3"/>
    </row>
    <row r="249" spans="2:4" x14ac:dyDescent="0.2">
      <c r="B249" s="33"/>
      <c r="C249" s="34"/>
      <c r="D249" s="3"/>
    </row>
    <row r="250" spans="2:4" x14ac:dyDescent="0.2">
      <c r="B250" s="33"/>
      <c r="C250" s="34"/>
      <c r="D250" s="3"/>
    </row>
    <row r="251" spans="2:4" x14ac:dyDescent="0.2">
      <c r="B251" s="33"/>
      <c r="C251" s="34"/>
      <c r="D251" s="3"/>
    </row>
    <row r="252" spans="2:4" x14ac:dyDescent="0.2">
      <c r="B252" s="33"/>
      <c r="C252" s="34"/>
      <c r="D252" s="3"/>
    </row>
    <row r="253" spans="2:4" x14ac:dyDescent="0.2">
      <c r="B253" s="33"/>
      <c r="C253" s="34"/>
      <c r="D253" s="3"/>
    </row>
    <row r="254" spans="2:4" x14ac:dyDescent="0.2">
      <c r="B254" s="33"/>
      <c r="C254" s="34"/>
      <c r="D254" s="3"/>
    </row>
    <row r="255" spans="2:4" x14ac:dyDescent="0.2">
      <c r="B255" s="33"/>
      <c r="C255" s="34"/>
      <c r="D255" s="3"/>
    </row>
    <row r="256" spans="2:4" x14ac:dyDescent="0.2">
      <c r="B256" s="33"/>
      <c r="C256" s="34"/>
      <c r="D256" s="3"/>
    </row>
    <row r="257" spans="2:4" x14ac:dyDescent="0.2">
      <c r="B257" s="33"/>
      <c r="C257" s="34"/>
      <c r="D257" s="3"/>
    </row>
    <row r="258" spans="2:4" x14ac:dyDescent="0.2">
      <c r="B258" s="33"/>
      <c r="C258" s="34"/>
      <c r="D258" s="3"/>
    </row>
    <row r="259" spans="2:4" x14ac:dyDescent="0.2">
      <c r="B259" s="33"/>
      <c r="C259" s="34"/>
      <c r="D259" s="3"/>
    </row>
    <row r="260" spans="2:4" x14ac:dyDescent="0.2">
      <c r="B260" s="33"/>
      <c r="C260" s="34"/>
      <c r="D260" s="3"/>
    </row>
    <row r="261" spans="2:4" x14ac:dyDescent="0.2">
      <c r="B261" s="33"/>
      <c r="C261" s="34"/>
      <c r="D261" s="3"/>
    </row>
    <row r="262" spans="2:4" x14ac:dyDescent="0.2">
      <c r="B262" s="33"/>
      <c r="C262" s="34"/>
      <c r="D262" s="3"/>
    </row>
    <row r="263" spans="2:4" x14ac:dyDescent="0.2">
      <c r="B263" s="33"/>
      <c r="C263" s="34"/>
      <c r="D263" s="3"/>
    </row>
    <row r="264" spans="2:4" x14ac:dyDescent="0.2">
      <c r="B264" s="33"/>
      <c r="C264" s="34"/>
      <c r="D264" s="3"/>
    </row>
    <row r="265" spans="2:4" x14ac:dyDescent="0.2">
      <c r="B265" s="33"/>
      <c r="C265" s="34"/>
      <c r="D265" s="3"/>
    </row>
    <row r="266" spans="2:4" x14ac:dyDescent="0.2">
      <c r="B266" s="33"/>
      <c r="C266" s="34"/>
      <c r="D266" s="3"/>
    </row>
    <row r="267" spans="2:4" x14ac:dyDescent="0.2">
      <c r="B267" s="33"/>
      <c r="C267" s="34"/>
      <c r="D267" s="3"/>
    </row>
    <row r="268" spans="2:4" x14ac:dyDescent="0.2">
      <c r="B268" s="33"/>
      <c r="C268" s="34"/>
      <c r="D268" s="3"/>
    </row>
    <row r="269" spans="2:4" x14ac:dyDescent="0.2">
      <c r="B269" s="33"/>
      <c r="C269" s="34"/>
      <c r="D269" s="3"/>
    </row>
    <row r="270" spans="2:4" x14ac:dyDescent="0.2">
      <c r="B270" s="33"/>
      <c r="C270" s="34"/>
      <c r="D270" s="3"/>
    </row>
    <row r="271" spans="2:4" x14ac:dyDescent="0.2">
      <c r="B271" s="33"/>
      <c r="C271" s="34"/>
      <c r="D271" s="3"/>
    </row>
    <row r="272" spans="2:4" x14ac:dyDescent="0.2">
      <c r="B272" s="33"/>
      <c r="C272" s="34"/>
      <c r="D272" s="3"/>
    </row>
    <row r="273" spans="2:4" x14ac:dyDescent="0.2">
      <c r="B273" s="33"/>
      <c r="C273" s="34"/>
      <c r="D273" s="3"/>
    </row>
    <row r="274" spans="2:4" x14ac:dyDescent="0.2">
      <c r="B274" s="33"/>
      <c r="C274" s="34"/>
      <c r="D274" s="3"/>
    </row>
    <row r="275" spans="2:4" x14ac:dyDescent="0.2">
      <c r="B275" s="33"/>
      <c r="C275" s="34"/>
      <c r="D275" s="3"/>
    </row>
    <row r="276" spans="2:4" x14ac:dyDescent="0.2">
      <c r="B276" s="33"/>
      <c r="C276" s="34"/>
      <c r="D276" s="3"/>
    </row>
    <row r="277" spans="2:4" x14ac:dyDescent="0.2">
      <c r="B277" s="33"/>
      <c r="C277" s="34"/>
      <c r="D277" s="3"/>
    </row>
    <row r="278" spans="2:4" x14ac:dyDescent="0.2">
      <c r="B278" s="33"/>
      <c r="C278" s="34"/>
      <c r="D278" s="3"/>
    </row>
    <row r="279" spans="2:4" x14ac:dyDescent="0.2">
      <c r="B279" s="33"/>
      <c r="C279" s="34"/>
      <c r="D279" s="3"/>
    </row>
    <row r="280" spans="2:4" x14ac:dyDescent="0.2">
      <c r="B280" s="33"/>
      <c r="C280" s="34"/>
      <c r="D280" s="3"/>
    </row>
    <row r="281" spans="2:4" x14ac:dyDescent="0.2">
      <c r="B281" s="33"/>
      <c r="C281" s="34"/>
      <c r="D281" s="3"/>
    </row>
    <row r="282" spans="2:4" x14ac:dyDescent="0.2">
      <c r="B282" s="33"/>
      <c r="C282" s="34"/>
      <c r="D282" s="3"/>
    </row>
    <row r="283" spans="2:4" x14ac:dyDescent="0.2">
      <c r="B283" s="33"/>
      <c r="C283" s="34"/>
      <c r="D283" s="3"/>
    </row>
    <row r="284" spans="2:4" x14ac:dyDescent="0.2">
      <c r="B284" s="3"/>
      <c r="C284" s="3"/>
      <c r="D284" s="3"/>
    </row>
    <row r="285" spans="2:4" x14ac:dyDescent="0.2">
      <c r="B285" s="34"/>
      <c r="C285" s="3"/>
      <c r="D285" s="3"/>
    </row>
    <row r="286" spans="2:4" x14ac:dyDescent="0.2">
      <c r="B286" s="34"/>
      <c r="C286" s="3"/>
      <c r="D286" s="3"/>
    </row>
    <row r="287" spans="2:4" x14ac:dyDescent="0.2">
      <c r="B287" s="34"/>
      <c r="C287" s="3"/>
      <c r="D287" s="3"/>
    </row>
  </sheetData>
  <mergeCells count="6">
    <mergeCell ref="B4:D4"/>
    <mergeCell ref="C7:D7"/>
    <mergeCell ref="C8:D8"/>
    <mergeCell ref="C98:C99"/>
    <mergeCell ref="B98:B99"/>
    <mergeCell ref="D98:D99"/>
  </mergeCells>
  <pageMargins left="0.70866141732283472" right="0.70866141732283472" top="0.74803149606299213" bottom="0.94488188976377963" header="0.31496062992125984" footer="0.31496062992125984"/>
  <pageSetup paperSize="9" scale="9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283AD6-D15D-4D04-8A98-5ED11D0E1066}">
  <sheetPr>
    <pageSetUpPr fitToPage="1"/>
  </sheetPr>
  <dimension ref="A1:L211"/>
  <sheetViews>
    <sheetView tabSelected="1" topLeftCell="B95" workbookViewId="0">
      <selection activeCell="M10" sqref="M10"/>
    </sheetView>
  </sheetViews>
  <sheetFormatPr baseColWidth="10" defaultRowHeight="12.75" x14ac:dyDescent="0.2"/>
  <cols>
    <col min="1" max="1" width="0" style="3" hidden="1" customWidth="1"/>
    <col min="2" max="2" width="12.7109375" style="32" customWidth="1"/>
    <col min="3" max="3" width="73.5703125" style="33" customWidth="1"/>
    <col min="4" max="4" width="11" style="34" customWidth="1"/>
    <col min="5" max="5" width="11.5703125" style="3" customWidth="1"/>
    <col min="6" max="6" width="11.85546875" style="3" bestFit="1" customWidth="1"/>
    <col min="7" max="7" width="15.7109375" style="3" customWidth="1"/>
    <col min="8" max="250" width="11.42578125" style="3"/>
    <col min="251" max="251" width="0" style="3" hidden="1" customWidth="1"/>
    <col min="252" max="252" width="16.7109375" style="3" customWidth="1"/>
    <col min="253" max="253" width="68.7109375" style="3" customWidth="1"/>
    <col min="254" max="254" width="15.85546875" style="3" customWidth="1"/>
    <col min="255" max="256" width="11.42578125" style="3"/>
    <col min="257" max="257" width="0" style="3" hidden="1" customWidth="1"/>
    <col min="258" max="506" width="11.42578125" style="3"/>
    <col min="507" max="507" width="0" style="3" hidden="1" customWidth="1"/>
    <col min="508" max="508" width="16.7109375" style="3" customWidth="1"/>
    <col min="509" max="509" width="68.7109375" style="3" customWidth="1"/>
    <col min="510" max="510" width="15.85546875" style="3" customWidth="1"/>
    <col min="511" max="512" width="11.42578125" style="3"/>
    <col min="513" max="513" width="0" style="3" hidden="1" customWidth="1"/>
    <col min="514" max="762" width="11.42578125" style="3"/>
    <col min="763" max="763" width="0" style="3" hidden="1" customWidth="1"/>
    <col min="764" max="764" width="16.7109375" style="3" customWidth="1"/>
    <col min="765" max="765" width="68.7109375" style="3" customWidth="1"/>
    <col min="766" max="766" width="15.85546875" style="3" customWidth="1"/>
    <col min="767" max="768" width="11.42578125" style="3"/>
    <col min="769" max="769" width="0" style="3" hidden="1" customWidth="1"/>
    <col min="770" max="1018" width="11.42578125" style="3"/>
    <col min="1019" max="1019" width="0" style="3" hidden="1" customWidth="1"/>
    <col min="1020" max="1020" width="16.7109375" style="3" customWidth="1"/>
    <col min="1021" max="1021" width="68.7109375" style="3" customWidth="1"/>
    <col min="1022" max="1022" width="15.85546875" style="3" customWidth="1"/>
    <col min="1023" max="1024" width="11.42578125" style="3"/>
    <col min="1025" max="1025" width="0" style="3" hidden="1" customWidth="1"/>
    <col min="1026" max="1274" width="11.42578125" style="3"/>
    <col min="1275" max="1275" width="0" style="3" hidden="1" customWidth="1"/>
    <col min="1276" max="1276" width="16.7109375" style="3" customWidth="1"/>
    <col min="1277" max="1277" width="68.7109375" style="3" customWidth="1"/>
    <col min="1278" max="1278" width="15.85546875" style="3" customWidth="1"/>
    <col min="1279" max="1280" width="11.42578125" style="3"/>
    <col min="1281" max="1281" width="0" style="3" hidden="1" customWidth="1"/>
    <col min="1282" max="1530" width="11.42578125" style="3"/>
    <col min="1531" max="1531" width="0" style="3" hidden="1" customWidth="1"/>
    <col min="1532" max="1532" width="16.7109375" style="3" customWidth="1"/>
    <col min="1533" max="1533" width="68.7109375" style="3" customWidth="1"/>
    <col min="1534" max="1534" width="15.85546875" style="3" customWidth="1"/>
    <col min="1535" max="1536" width="11.42578125" style="3"/>
    <col min="1537" max="1537" width="0" style="3" hidden="1" customWidth="1"/>
    <col min="1538" max="1786" width="11.42578125" style="3"/>
    <col min="1787" max="1787" width="0" style="3" hidden="1" customWidth="1"/>
    <col min="1788" max="1788" width="16.7109375" style="3" customWidth="1"/>
    <col min="1789" max="1789" width="68.7109375" style="3" customWidth="1"/>
    <col min="1790" max="1790" width="15.85546875" style="3" customWidth="1"/>
    <col min="1791" max="1792" width="11.42578125" style="3"/>
    <col min="1793" max="1793" width="0" style="3" hidden="1" customWidth="1"/>
    <col min="1794" max="2042" width="11.42578125" style="3"/>
    <col min="2043" max="2043" width="0" style="3" hidden="1" customWidth="1"/>
    <col min="2044" max="2044" width="16.7109375" style="3" customWidth="1"/>
    <col min="2045" max="2045" width="68.7109375" style="3" customWidth="1"/>
    <col min="2046" max="2046" width="15.85546875" style="3" customWidth="1"/>
    <col min="2047" max="2048" width="11.42578125" style="3"/>
    <col min="2049" max="2049" width="0" style="3" hidden="1" customWidth="1"/>
    <col min="2050" max="2298" width="11.42578125" style="3"/>
    <col min="2299" max="2299" width="0" style="3" hidden="1" customWidth="1"/>
    <col min="2300" max="2300" width="16.7109375" style="3" customWidth="1"/>
    <col min="2301" max="2301" width="68.7109375" style="3" customWidth="1"/>
    <col min="2302" max="2302" width="15.85546875" style="3" customWidth="1"/>
    <col min="2303" max="2304" width="11.42578125" style="3"/>
    <col min="2305" max="2305" width="0" style="3" hidden="1" customWidth="1"/>
    <col min="2306" max="2554" width="11.42578125" style="3"/>
    <col min="2555" max="2555" width="0" style="3" hidden="1" customWidth="1"/>
    <col min="2556" max="2556" width="16.7109375" style="3" customWidth="1"/>
    <col min="2557" max="2557" width="68.7109375" style="3" customWidth="1"/>
    <col min="2558" max="2558" width="15.85546875" style="3" customWidth="1"/>
    <col min="2559" max="2560" width="11.42578125" style="3"/>
    <col min="2561" max="2561" width="0" style="3" hidden="1" customWidth="1"/>
    <col min="2562" max="2810" width="11.42578125" style="3"/>
    <col min="2811" max="2811" width="0" style="3" hidden="1" customWidth="1"/>
    <col min="2812" max="2812" width="16.7109375" style="3" customWidth="1"/>
    <col min="2813" max="2813" width="68.7109375" style="3" customWidth="1"/>
    <col min="2814" max="2814" width="15.85546875" style="3" customWidth="1"/>
    <col min="2815" max="2816" width="11.42578125" style="3"/>
    <col min="2817" max="2817" width="0" style="3" hidden="1" customWidth="1"/>
    <col min="2818" max="3066" width="11.42578125" style="3"/>
    <col min="3067" max="3067" width="0" style="3" hidden="1" customWidth="1"/>
    <col min="3068" max="3068" width="16.7109375" style="3" customWidth="1"/>
    <col min="3069" max="3069" width="68.7109375" style="3" customWidth="1"/>
    <col min="3070" max="3070" width="15.85546875" style="3" customWidth="1"/>
    <col min="3071" max="3072" width="11.42578125" style="3"/>
    <col min="3073" max="3073" width="0" style="3" hidden="1" customWidth="1"/>
    <col min="3074" max="3322" width="11.42578125" style="3"/>
    <col min="3323" max="3323" width="0" style="3" hidden="1" customWidth="1"/>
    <col min="3324" max="3324" width="16.7109375" style="3" customWidth="1"/>
    <col min="3325" max="3325" width="68.7109375" style="3" customWidth="1"/>
    <col min="3326" max="3326" width="15.85546875" style="3" customWidth="1"/>
    <col min="3327" max="3328" width="11.42578125" style="3"/>
    <col min="3329" max="3329" width="0" style="3" hidden="1" customWidth="1"/>
    <col min="3330" max="3578" width="11.42578125" style="3"/>
    <col min="3579" max="3579" width="0" style="3" hidden="1" customWidth="1"/>
    <col min="3580" max="3580" width="16.7109375" style="3" customWidth="1"/>
    <col min="3581" max="3581" width="68.7109375" style="3" customWidth="1"/>
    <col min="3582" max="3582" width="15.85546875" style="3" customWidth="1"/>
    <col min="3583" max="3584" width="11.42578125" style="3"/>
    <col min="3585" max="3585" width="0" style="3" hidden="1" customWidth="1"/>
    <col min="3586" max="3834" width="11.42578125" style="3"/>
    <col min="3835" max="3835" width="0" style="3" hidden="1" customWidth="1"/>
    <col min="3836" max="3836" width="16.7109375" style="3" customWidth="1"/>
    <col min="3837" max="3837" width="68.7109375" style="3" customWidth="1"/>
    <col min="3838" max="3838" width="15.85546875" style="3" customWidth="1"/>
    <col min="3839" max="3840" width="11.42578125" style="3"/>
    <col min="3841" max="3841" width="0" style="3" hidden="1" customWidth="1"/>
    <col min="3842" max="4090" width="11.42578125" style="3"/>
    <col min="4091" max="4091" width="0" style="3" hidden="1" customWidth="1"/>
    <col min="4092" max="4092" width="16.7109375" style="3" customWidth="1"/>
    <col min="4093" max="4093" width="68.7109375" style="3" customWidth="1"/>
    <col min="4094" max="4094" width="15.85546875" style="3" customWidth="1"/>
    <col min="4095" max="4096" width="11.42578125" style="3"/>
    <col min="4097" max="4097" width="0" style="3" hidden="1" customWidth="1"/>
    <col min="4098" max="4346" width="11.42578125" style="3"/>
    <col min="4347" max="4347" width="0" style="3" hidden="1" customWidth="1"/>
    <col min="4348" max="4348" width="16.7109375" style="3" customWidth="1"/>
    <col min="4349" max="4349" width="68.7109375" style="3" customWidth="1"/>
    <col min="4350" max="4350" width="15.85546875" style="3" customWidth="1"/>
    <col min="4351" max="4352" width="11.42578125" style="3"/>
    <col min="4353" max="4353" width="0" style="3" hidden="1" customWidth="1"/>
    <col min="4354" max="4602" width="11.42578125" style="3"/>
    <col min="4603" max="4603" width="0" style="3" hidden="1" customWidth="1"/>
    <col min="4604" max="4604" width="16.7109375" style="3" customWidth="1"/>
    <col min="4605" max="4605" width="68.7109375" style="3" customWidth="1"/>
    <col min="4606" max="4606" width="15.85546875" style="3" customWidth="1"/>
    <col min="4607" max="4608" width="11.42578125" style="3"/>
    <col min="4609" max="4609" width="0" style="3" hidden="1" customWidth="1"/>
    <col min="4610" max="4858" width="11.42578125" style="3"/>
    <col min="4859" max="4859" width="0" style="3" hidden="1" customWidth="1"/>
    <col min="4860" max="4860" width="16.7109375" style="3" customWidth="1"/>
    <col min="4861" max="4861" width="68.7109375" style="3" customWidth="1"/>
    <col min="4862" max="4862" width="15.85546875" style="3" customWidth="1"/>
    <col min="4863" max="4864" width="11.42578125" style="3"/>
    <col min="4865" max="4865" width="0" style="3" hidden="1" customWidth="1"/>
    <col min="4866" max="5114" width="11.42578125" style="3"/>
    <col min="5115" max="5115" width="0" style="3" hidden="1" customWidth="1"/>
    <col min="5116" max="5116" width="16.7109375" style="3" customWidth="1"/>
    <col min="5117" max="5117" width="68.7109375" style="3" customWidth="1"/>
    <col min="5118" max="5118" width="15.85546875" style="3" customWidth="1"/>
    <col min="5119" max="5120" width="11.42578125" style="3"/>
    <col min="5121" max="5121" width="0" style="3" hidden="1" customWidth="1"/>
    <col min="5122" max="5370" width="11.42578125" style="3"/>
    <col min="5371" max="5371" width="0" style="3" hidden="1" customWidth="1"/>
    <col min="5372" max="5372" width="16.7109375" style="3" customWidth="1"/>
    <col min="5373" max="5373" width="68.7109375" style="3" customWidth="1"/>
    <col min="5374" max="5374" width="15.85546875" style="3" customWidth="1"/>
    <col min="5375" max="5376" width="11.42578125" style="3"/>
    <col min="5377" max="5377" width="0" style="3" hidden="1" customWidth="1"/>
    <col min="5378" max="5626" width="11.42578125" style="3"/>
    <col min="5627" max="5627" width="0" style="3" hidden="1" customWidth="1"/>
    <col min="5628" max="5628" width="16.7109375" style="3" customWidth="1"/>
    <col min="5629" max="5629" width="68.7109375" style="3" customWidth="1"/>
    <col min="5630" max="5630" width="15.85546875" style="3" customWidth="1"/>
    <col min="5631" max="5632" width="11.42578125" style="3"/>
    <col min="5633" max="5633" width="0" style="3" hidden="1" customWidth="1"/>
    <col min="5634" max="5882" width="11.42578125" style="3"/>
    <col min="5883" max="5883" width="0" style="3" hidden="1" customWidth="1"/>
    <col min="5884" max="5884" width="16.7109375" style="3" customWidth="1"/>
    <col min="5885" max="5885" width="68.7109375" style="3" customWidth="1"/>
    <col min="5886" max="5886" width="15.85546875" style="3" customWidth="1"/>
    <col min="5887" max="5888" width="11.42578125" style="3"/>
    <col min="5889" max="5889" width="0" style="3" hidden="1" customWidth="1"/>
    <col min="5890" max="6138" width="11.42578125" style="3"/>
    <col min="6139" max="6139" width="0" style="3" hidden="1" customWidth="1"/>
    <col min="6140" max="6140" width="16.7109375" style="3" customWidth="1"/>
    <col min="6141" max="6141" width="68.7109375" style="3" customWidth="1"/>
    <col min="6142" max="6142" width="15.85546875" style="3" customWidth="1"/>
    <col min="6143" max="6144" width="11.42578125" style="3"/>
    <col min="6145" max="6145" width="0" style="3" hidden="1" customWidth="1"/>
    <col min="6146" max="6394" width="11.42578125" style="3"/>
    <col min="6395" max="6395" width="0" style="3" hidden="1" customWidth="1"/>
    <col min="6396" max="6396" width="16.7109375" style="3" customWidth="1"/>
    <col min="6397" max="6397" width="68.7109375" style="3" customWidth="1"/>
    <col min="6398" max="6398" width="15.85546875" style="3" customWidth="1"/>
    <col min="6399" max="6400" width="11.42578125" style="3"/>
    <col min="6401" max="6401" width="0" style="3" hidden="1" customWidth="1"/>
    <col min="6402" max="6650" width="11.42578125" style="3"/>
    <col min="6651" max="6651" width="0" style="3" hidden="1" customWidth="1"/>
    <col min="6652" max="6652" width="16.7109375" style="3" customWidth="1"/>
    <col min="6653" max="6653" width="68.7109375" style="3" customWidth="1"/>
    <col min="6654" max="6654" width="15.85546875" style="3" customWidth="1"/>
    <col min="6655" max="6656" width="11.42578125" style="3"/>
    <col min="6657" max="6657" width="0" style="3" hidden="1" customWidth="1"/>
    <col min="6658" max="6906" width="11.42578125" style="3"/>
    <col min="6907" max="6907" width="0" style="3" hidden="1" customWidth="1"/>
    <col min="6908" max="6908" width="16.7109375" style="3" customWidth="1"/>
    <col min="6909" max="6909" width="68.7109375" style="3" customWidth="1"/>
    <col min="6910" max="6910" width="15.85546875" style="3" customWidth="1"/>
    <col min="6911" max="6912" width="11.42578125" style="3"/>
    <col min="6913" max="6913" width="0" style="3" hidden="1" customWidth="1"/>
    <col min="6914" max="7162" width="11.42578125" style="3"/>
    <col min="7163" max="7163" width="0" style="3" hidden="1" customWidth="1"/>
    <col min="7164" max="7164" width="16.7109375" style="3" customWidth="1"/>
    <col min="7165" max="7165" width="68.7109375" style="3" customWidth="1"/>
    <col min="7166" max="7166" width="15.85546875" style="3" customWidth="1"/>
    <col min="7167" max="7168" width="11.42578125" style="3"/>
    <col min="7169" max="7169" width="0" style="3" hidden="1" customWidth="1"/>
    <col min="7170" max="7418" width="11.42578125" style="3"/>
    <col min="7419" max="7419" width="0" style="3" hidden="1" customWidth="1"/>
    <col min="7420" max="7420" width="16.7109375" style="3" customWidth="1"/>
    <col min="7421" max="7421" width="68.7109375" style="3" customWidth="1"/>
    <col min="7422" max="7422" width="15.85546875" style="3" customWidth="1"/>
    <col min="7423" max="7424" width="11.42578125" style="3"/>
    <col min="7425" max="7425" width="0" style="3" hidden="1" customWidth="1"/>
    <col min="7426" max="7674" width="11.42578125" style="3"/>
    <col min="7675" max="7675" width="0" style="3" hidden="1" customWidth="1"/>
    <col min="7676" max="7676" width="16.7109375" style="3" customWidth="1"/>
    <col min="7677" max="7677" width="68.7109375" style="3" customWidth="1"/>
    <col min="7678" max="7678" width="15.85546875" style="3" customWidth="1"/>
    <col min="7679" max="7680" width="11.42578125" style="3"/>
    <col min="7681" max="7681" width="0" style="3" hidden="1" customWidth="1"/>
    <col min="7682" max="7930" width="11.42578125" style="3"/>
    <col min="7931" max="7931" width="0" style="3" hidden="1" customWidth="1"/>
    <col min="7932" max="7932" width="16.7109375" style="3" customWidth="1"/>
    <col min="7933" max="7933" width="68.7109375" style="3" customWidth="1"/>
    <col min="7934" max="7934" width="15.85546875" style="3" customWidth="1"/>
    <col min="7935" max="7936" width="11.42578125" style="3"/>
    <col min="7937" max="7937" width="0" style="3" hidden="1" customWidth="1"/>
    <col min="7938" max="8186" width="11.42578125" style="3"/>
    <col min="8187" max="8187" width="0" style="3" hidden="1" customWidth="1"/>
    <col min="8188" max="8188" width="16.7109375" style="3" customWidth="1"/>
    <col min="8189" max="8189" width="68.7109375" style="3" customWidth="1"/>
    <col min="8190" max="8190" width="15.85546875" style="3" customWidth="1"/>
    <col min="8191" max="8192" width="11.42578125" style="3"/>
    <col min="8193" max="8193" width="0" style="3" hidden="1" customWidth="1"/>
    <col min="8194" max="8442" width="11.42578125" style="3"/>
    <col min="8443" max="8443" width="0" style="3" hidden="1" customWidth="1"/>
    <col min="8444" max="8444" width="16.7109375" style="3" customWidth="1"/>
    <col min="8445" max="8445" width="68.7109375" style="3" customWidth="1"/>
    <col min="8446" max="8446" width="15.85546875" style="3" customWidth="1"/>
    <col min="8447" max="8448" width="11.42578125" style="3"/>
    <col min="8449" max="8449" width="0" style="3" hidden="1" customWidth="1"/>
    <col min="8450" max="8698" width="11.42578125" style="3"/>
    <col min="8699" max="8699" width="0" style="3" hidden="1" customWidth="1"/>
    <col min="8700" max="8700" width="16.7109375" style="3" customWidth="1"/>
    <col min="8701" max="8701" width="68.7109375" style="3" customWidth="1"/>
    <col min="8702" max="8702" width="15.85546875" style="3" customWidth="1"/>
    <col min="8703" max="8704" width="11.42578125" style="3"/>
    <col min="8705" max="8705" width="0" style="3" hidden="1" customWidth="1"/>
    <col min="8706" max="8954" width="11.42578125" style="3"/>
    <col min="8955" max="8955" width="0" style="3" hidden="1" customWidth="1"/>
    <col min="8956" max="8956" width="16.7109375" style="3" customWidth="1"/>
    <col min="8957" max="8957" width="68.7109375" style="3" customWidth="1"/>
    <col min="8958" max="8958" width="15.85546875" style="3" customWidth="1"/>
    <col min="8959" max="8960" width="11.42578125" style="3"/>
    <col min="8961" max="8961" width="0" style="3" hidden="1" customWidth="1"/>
    <col min="8962" max="9210" width="11.42578125" style="3"/>
    <col min="9211" max="9211" width="0" style="3" hidden="1" customWidth="1"/>
    <col min="9212" max="9212" width="16.7109375" style="3" customWidth="1"/>
    <col min="9213" max="9213" width="68.7109375" style="3" customWidth="1"/>
    <col min="9214" max="9214" width="15.85546875" style="3" customWidth="1"/>
    <col min="9215" max="9216" width="11.42578125" style="3"/>
    <col min="9217" max="9217" width="0" style="3" hidden="1" customWidth="1"/>
    <col min="9218" max="9466" width="11.42578125" style="3"/>
    <col min="9467" max="9467" width="0" style="3" hidden="1" customWidth="1"/>
    <col min="9468" max="9468" width="16.7109375" style="3" customWidth="1"/>
    <col min="9469" max="9469" width="68.7109375" style="3" customWidth="1"/>
    <col min="9470" max="9470" width="15.85546875" style="3" customWidth="1"/>
    <col min="9471" max="9472" width="11.42578125" style="3"/>
    <col min="9473" max="9473" width="0" style="3" hidden="1" customWidth="1"/>
    <col min="9474" max="9722" width="11.42578125" style="3"/>
    <col min="9723" max="9723" width="0" style="3" hidden="1" customWidth="1"/>
    <col min="9724" max="9724" width="16.7109375" style="3" customWidth="1"/>
    <col min="9725" max="9725" width="68.7109375" style="3" customWidth="1"/>
    <col min="9726" max="9726" width="15.85546875" style="3" customWidth="1"/>
    <col min="9727" max="9728" width="11.42578125" style="3"/>
    <col min="9729" max="9729" width="0" style="3" hidden="1" customWidth="1"/>
    <col min="9730" max="9978" width="11.42578125" style="3"/>
    <col min="9979" max="9979" width="0" style="3" hidden="1" customWidth="1"/>
    <col min="9980" max="9980" width="16.7109375" style="3" customWidth="1"/>
    <col min="9981" max="9981" width="68.7109375" style="3" customWidth="1"/>
    <col min="9982" max="9982" width="15.85546875" style="3" customWidth="1"/>
    <col min="9983" max="9984" width="11.42578125" style="3"/>
    <col min="9985" max="9985" width="0" style="3" hidden="1" customWidth="1"/>
    <col min="9986" max="10234" width="11.42578125" style="3"/>
    <col min="10235" max="10235" width="0" style="3" hidden="1" customWidth="1"/>
    <col min="10236" max="10236" width="16.7109375" style="3" customWidth="1"/>
    <col min="10237" max="10237" width="68.7109375" style="3" customWidth="1"/>
    <col min="10238" max="10238" width="15.85546875" style="3" customWidth="1"/>
    <col min="10239" max="10240" width="11.42578125" style="3"/>
    <col min="10241" max="10241" width="0" style="3" hidden="1" customWidth="1"/>
    <col min="10242" max="10490" width="11.42578125" style="3"/>
    <col min="10491" max="10491" width="0" style="3" hidden="1" customWidth="1"/>
    <col min="10492" max="10492" width="16.7109375" style="3" customWidth="1"/>
    <col min="10493" max="10493" width="68.7109375" style="3" customWidth="1"/>
    <col min="10494" max="10494" width="15.85546875" style="3" customWidth="1"/>
    <col min="10495" max="10496" width="11.42578125" style="3"/>
    <col min="10497" max="10497" width="0" style="3" hidden="1" customWidth="1"/>
    <col min="10498" max="10746" width="11.42578125" style="3"/>
    <col min="10747" max="10747" width="0" style="3" hidden="1" customWidth="1"/>
    <col min="10748" max="10748" width="16.7109375" style="3" customWidth="1"/>
    <col min="10749" max="10749" width="68.7109375" style="3" customWidth="1"/>
    <col min="10750" max="10750" width="15.85546875" style="3" customWidth="1"/>
    <col min="10751" max="10752" width="11.42578125" style="3"/>
    <col min="10753" max="10753" width="0" style="3" hidden="1" customWidth="1"/>
    <col min="10754" max="11002" width="11.42578125" style="3"/>
    <col min="11003" max="11003" width="0" style="3" hidden="1" customWidth="1"/>
    <col min="11004" max="11004" width="16.7109375" style="3" customWidth="1"/>
    <col min="11005" max="11005" width="68.7109375" style="3" customWidth="1"/>
    <col min="11006" max="11006" width="15.85546875" style="3" customWidth="1"/>
    <col min="11007" max="11008" width="11.42578125" style="3"/>
    <col min="11009" max="11009" width="0" style="3" hidden="1" customWidth="1"/>
    <col min="11010" max="11258" width="11.42578125" style="3"/>
    <col min="11259" max="11259" width="0" style="3" hidden="1" customWidth="1"/>
    <col min="11260" max="11260" width="16.7109375" style="3" customWidth="1"/>
    <col min="11261" max="11261" width="68.7109375" style="3" customWidth="1"/>
    <col min="11262" max="11262" width="15.85546875" style="3" customWidth="1"/>
    <col min="11263" max="11264" width="11.42578125" style="3"/>
    <col min="11265" max="11265" width="0" style="3" hidden="1" customWidth="1"/>
    <col min="11266" max="11514" width="11.42578125" style="3"/>
    <col min="11515" max="11515" width="0" style="3" hidden="1" customWidth="1"/>
    <col min="11516" max="11516" width="16.7109375" style="3" customWidth="1"/>
    <col min="11517" max="11517" width="68.7109375" style="3" customWidth="1"/>
    <col min="11518" max="11518" width="15.85546875" style="3" customWidth="1"/>
    <col min="11519" max="11520" width="11.42578125" style="3"/>
    <col min="11521" max="11521" width="0" style="3" hidden="1" customWidth="1"/>
    <col min="11522" max="11770" width="11.42578125" style="3"/>
    <col min="11771" max="11771" width="0" style="3" hidden="1" customWidth="1"/>
    <col min="11772" max="11772" width="16.7109375" style="3" customWidth="1"/>
    <col min="11773" max="11773" width="68.7109375" style="3" customWidth="1"/>
    <col min="11774" max="11774" width="15.85546875" style="3" customWidth="1"/>
    <col min="11775" max="11776" width="11.42578125" style="3"/>
    <col min="11777" max="11777" width="0" style="3" hidden="1" customWidth="1"/>
    <col min="11778" max="12026" width="11.42578125" style="3"/>
    <col min="12027" max="12027" width="0" style="3" hidden="1" customWidth="1"/>
    <col min="12028" max="12028" width="16.7109375" style="3" customWidth="1"/>
    <col min="12029" max="12029" width="68.7109375" style="3" customWidth="1"/>
    <col min="12030" max="12030" width="15.85546875" style="3" customWidth="1"/>
    <col min="12031" max="12032" width="11.42578125" style="3"/>
    <col min="12033" max="12033" width="0" style="3" hidden="1" customWidth="1"/>
    <col min="12034" max="12282" width="11.42578125" style="3"/>
    <col min="12283" max="12283" width="0" style="3" hidden="1" customWidth="1"/>
    <col min="12284" max="12284" width="16.7109375" style="3" customWidth="1"/>
    <col min="12285" max="12285" width="68.7109375" style="3" customWidth="1"/>
    <col min="12286" max="12286" width="15.85546875" style="3" customWidth="1"/>
    <col min="12287" max="12288" width="11.42578125" style="3"/>
    <col min="12289" max="12289" width="0" style="3" hidden="1" customWidth="1"/>
    <col min="12290" max="12538" width="11.42578125" style="3"/>
    <col min="12539" max="12539" width="0" style="3" hidden="1" customWidth="1"/>
    <col min="12540" max="12540" width="16.7109375" style="3" customWidth="1"/>
    <col min="12541" max="12541" width="68.7109375" style="3" customWidth="1"/>
    <col min="12542" max="12542" width="15.85546875" style="3" customWidth="1"/>
    <col min="12543" max="12544" width="11.42578125" style="3"/>
    <col min="12545" max="12545" width="0" style="3" hidden="1" customWidth="1"/>
    <col min="12546" max="12794" width="11.42578125" style="3"/>
    <col min="12795" max="12795" width="0" style="3" hidden="1" customWidth="1"/>
    <col min="12796" max="12796" width="16.7109375" style="3" customWidth="1"/>
    <col min="12797" max="12797" width="68.7109375" style="3" customWidth="1"/>
    <col min="12798" max="12798" width="15.85546875" style="3" customWidth="1"/>
    <col min="12799" max="12800" width="11.42578125" style="3"/>
    <col min="12801" max="12801" width="0" style="3" hidden="1" customWidth="1"/>
    <col min="12802" max="13050" width="11.42578125" style="3"/>
    <col min="13051" max="13051" width="0" style="3" hidden="1" customWidth="1"/>
    <col min="13052" max="13052" width="16.7109375" style="3" customWidth="1"/>
    <col min="13053" max="13053" width="68.7109375" style="3" customWidth="1"/>
    <col min="13054" max="13054" width="15.85546875" style="3" customWidth="1"/>
    <col min="13055" max="13056" width="11.42578125" style="3"/>
    <col min="13057" max="13057" width="0" style="3" hidden="1" customWidth="1"/>
    <col min="13058" max="13306" width="11.42578125" style="3"/>
    <col min="13307" max="13307" width="0" style="3" hidden="1" customWidth="1"/>
    <col min="13308" max="13308" width="16.7109375" style="3" customWidth="1"/>
    <col min="13309" max="13309" width="68.7109375" style="3" customWidth="1"/>
    <col min="13310" max="13310" width="15.85546875" style="3" customWidth="1"/>
    <col min="13311" max="13312" width="11.42578125" style="3"/>
    <col min="13313" max="13313" width="0" style="3" hidden="1" customWidth="1"/>
    <col min="13314" max="13562" width="11.42578125" style="3"/>
    <col min="13563" max="13563" width="0" style="3" hidden="1" customWidth="1"/>
    <col min="13564" max="13564" width="16.7109375" style="3" customWidth="1"/>
    <col min="13565" max="13565" width="68.7109375" style="3" customWidth="1"/>
    <col min="13566" max="13566" width="15.85546875" style="3" customWidth="1"/>
    <col min="13567" max="13568" width="11.42578125" style="3"/>
    <col min="13569" max="13569" width="0" style="3" hidden="1" customWidth="1"/>
    <col min="13570" max="13818" width="11.42578125" style="3"/>
    <col min="13819" max="13819" width="0" style="3" hidden="1" customWidth="1"/>
    <col min="13820" max="13820" width="16.7109375" style="3" customWidth="1"/>
    <col min="13821" max="13821" width="68.7109375" style="3" customWidth="1"/>
    <col min="13822" max="13822" width="15.85546875" style="3" customWidth="1"/>
    <col min="13823" max="13824" width="11.42578125" style="3"/>
    <col min="13825" max="13825" width="0" style="3" hidden="1" customWidth="1"/>
    <col min="13826" max="14074" width="11.42578125" style="3"/>
    <col min="14075" max="14075" width="0" style="3" hidden="1" customWidth="1"/>
    <col min="14076" max="14076" width="16.7109375" style="3" customWidth="1"/>
    <col min="14077" max="14077" width="68.7109375" style="3" customWidth="1"/>
    <col min="14078" max="14078" width="15.85546875" style="3" customWidth="1"/>
    <col min="14079" max="14080" width="11.42578125" style="3"/>
    <col min="14081" max="14081" width="0" style="3" hidden="1" customWidth="1"/>
    <col min="14082" max="14330" width="11.42578125" style="3"/>
    <col min="14331" max="14331" width="0" style="3" hidden="1" customWidth="1"/>
    <col min="14332" max="14332" width="16.7109375" style="3" customWidth="1"/>
    <col min="14333" max="14333" width="68.7109375" style="3" customWidth="1"/>
    <col min="14334" max="14334" width="15.85546875" style="3" customWidth="1"/>
    <col min="14335" max="14336" width="11.42578125" style="3"/>
    <col min="14337" max="14337" width="0" style="3" hidden="1" customWidth="1"/>
    <col min="14338" max="14586" width="11.42578125" style="3"/>
    <col min="14587" max="14587" width="0" style="3" hidden="1" customWidth="1"/>
    <col min="14588" max="14588" width="16.7109375" style="3" customWidth="1"/>
    <col min="14589" max="14589" width="68.7109375" style="3" customWidth="1"/>
    <col min="14590" max="14590" width="15.85546875" style="3" customWidth="1"/>
    <col min="14591" max="14592" width="11.42578125" style="3"/>
    <col min="14593" max="14593" width="0" style="3" hidden="1" customWidth="1"/>
    <col min="14594" max="14842" width="11.42578125" style="3"/>
    <col min="14843" max="14843" width="0" style="3" hidden="1" customWidth="1"/>
    <col min="14844" max="14844" width="16.7109375" style="3" customWidth="1"/>
    <col min="14845" max="14845" width="68.7109375" style="3" customWidth="1"/>
    <col min="14846" max="14846" width="15.85546875" style="3" customWidth="1"/>
    <col min="14847" max="14848" width="11.42578125" style="3"/>
    <col min="14849" max="14849" width="0" style="3" hidden="1" customWidth="1"/>
    <col min="14850" max="15098" width="11.42578125" style="3"/>
    <col min="15099" max="15099" width="0" style="3" hidden="1" customWidth="1"/>
    <col min="15100" max="15100" width="16.7109375" style="3" customWidth="1"/>
    <col min="15101" max="15101" width="68.7109375" style="3" customWidth="1"/>
    <col min="15102" max="15102" width="15.85546875" style="3" customWidth="1"/>
    <col min="15103" max="15104" width="11.42578125" style="3"/>
    <col min="15105" max="15105" width="0" style="3" hidden="1" customWidth="1"/>
    <col min="15106" max="15354" width="11.42578125" style="3"/>
    <col min="15355" max="15355" width="0" style="3" hidden="1" customWidth="1"/>
    <col min="15356" max="15356" width="16.7109375" style="3" customWidth="1"/>
    <col min="15357" max="15357" width="68.7109375" style="3" customWidth="1"/>
    <col min="15358" max="15358" width="15.85546875" style="3" customWidth="1"/>
    <col min="15359" max="15360" width="11.42578125" style="3"/>
    <col min="15361" max="15361" width="0" style="3" hidden="1" customWidth="1"/>
    <col min="15362" max="15610" width="11.42578125" style="3"/>
    <col min="15611" max="15611" width="0" style="3" hidden="1" customWidth="1"/>
    <col min="15612" max="15612" width="16.7109375" style="3" customWidth="1"/>
    <col min="15613" max="15613" width="68.7109375" style="3" customWidth="1"/>
    <col min="15614" max="15614" width="15.85546875" style="3" customWidth="1"/>
    <col min="15615" max="15616" width="11.42578125" style="3"/>
    <col min="15617" max="15617" width="0" style="3" hidden="1" customWidth="1"/>
    <col min="15618" max="15866" width="11.42578125" style="3"/>
    <col min="15867" max="15867" width="0" style="3" hidden="1" customWidth="1"/>
    <col min="15868" max="15868" width="16.7109375" style="3" customWidth="1"/>
    <col min="15869" max="15869" width="68.7109375" style="3" customWidth="1"/>
    <col min="15870" max="15870" width="15.85546875" style="3" customWidth="1"/>
    <col min="15871" max="15872" width="11.42578125" style="3"/>
    <col min="15873" max="15873" width="0" style="3" hidden="1" customWidth="1"/>
    <col min="15874" max="16122" width="11.42578125" style="3"/>
    <col min="16123" max="16123" width="0" style="3" hidden="1" customWidth="1"/>
    <col min="16124" max="16124" width="16.7109375" style="3" customWidth="1"/>
    <col min="16125" max="16125" width="68.7109375" style="3" customWidth="1"/>
    <col min="16126" max="16126" width="15.85546875" style="3" customWidth="1"/>
    <col min="16127" max="16128" width="11.42578125" style="3"/>
    <col min="16129" max="16129" width="0" style="3" hidden="1" customWidth="1"/>
    <col min="16130" max="16384" width="11.42578125" style="3"/>
  </cols>
  <sheetData>
    <row r="1" spans="1:7" s="1" customFormat="1" ht="15" x14ac:dyDescent="0.3">
      <c r="A1" s="1" t="s">
        <v>80</v>
      </c>
      <c r="B1" s="2"/>
      <c r="C1" s="3"/>
      <c r="D1" s="3"/>
      <c r="E1" s="3"/>
      <c r="F1" s="3"/>
      <c r="G1" s="4" t="str">
        <f ca="1">"Edité le "&amp;TEXT(NOW(),"jj/mm/aa hh:mm:ss")</f>
        <v>Edité le 25/02/26 16:28:09</v>
      </c>
    </row>
    <row r="2" spans="1:7" s="1" customFormat="1" ht="15" x14ac:dyDescent="0.2">
      <c r="A2" s="1" t="s">
        <v>0</v>
      </c>
      <c r="B2" s="2"/>
      <c r="C2" s="3"/>
      <c r="D2" s="3"/>
      <c r="E2" s="3"/>
      <c r="F2" s="5"/>
      <c r="G2" s="6" t="s">
        <v>225</v>
      </c>
    </row>
    <row r="3" spans="1:7" s="1" customFormat="1" x14ac:dyDescent="0.2">
      <c r="A3" s="1" t="s">
        <v>81</v>
      </c>
      <c r="B3" s="2"/>
      <c r="C3" s="3"/>
      <c r="D3" s="3"/>
      <c r="E3" s="3"/>
      <c r="F3" s="7"/>
      <c r="G3" s="22" t="s">
        <v>106</v>
      </c>
    </row>
    <row r="4" spans="1:7" s="1" customFormat="1" ht="18.75" x14ac:dyDescent="0.3">
      <c r="B4" s="166" t="s">
        <v>2</v>
      </c>
      <c r="C4" s="166"/>
      <c r="D4" s="166"/>
      <c r="E4" s="166"/>
      <c r="F4" s="166"/>
      <c r="G4" s="166"/>
    </row>
    <row r="5" spans="1:7" s="1" customFormat="1" x14ac:dyDescent="0.2">
      <c r="B5" s="3"/>
      <c r="C5" s="167"/>
      <c r="D5" s="167"/>
      <c r="E5" s="167"/>
      <c r="F5" s="39"/>
      <c r="G5" s="39"/>
    </row>
    <row r="6" spans="1:7" s="1" customFormat="1" ht="33.75" customHeight="1" x14ac:dyDescent="0.2">
      <c r="B6" s="3"/>
      <c r="C6" s="64"/>
      <c r="D6" s="39"/>
      <c r="E6" s="39"/>
      <c r="F6" s="39"/>
      <c r="G6" s="39"/>
    </row>
    <row r="7" spans="1:7" s="1" customFormat="1" ht="30.75" customHeight="1" x14ac:dyDescent="0.2">
      <c r="B7" s="151" t="s">
        <v>3</v>
      </c>
      <c r="C7" s="154" t="s">
        <v>224</v>
      </c>
      <c r="D7" s="154"/>
      <c r="E7" s="154"/>
      <c r="F7" s="154"/>
      <c r="G7" s="154"/>
    </row>
    <row r="8" spans="1:7" s="1" customFormat="1" ht="30" x14ac:dyDescent="0.2">
      <c r="B8" s="152" t="s">
        <v>4</v>
      </c>
      <c r="C8" s="154" t="s">
        <v>5</v>
      </c>
      <c r="D8" s="154"/>
      <c r="E8" s="154"/>
      <c r="F8" s="154"/>
      <c r="G8" s="154"/>
    </row>
    <row r="9" spans="1:7" s="1" customFormat="1" x14ac:dyDescent="0.2">
      <c r="B9" s="16"/>
      <c r="C9" s="17"/>
      <c r="E9" s="16"/>
      <c r="F9" s="16"/>
      <c r="G9" s="16"/>
    </row>
    <row r="10" spans="1:7" s="8" customFormat="1" ht="30" customHeight="1" x14ac:dyDescent="0.2">
      <c r="A10" s="137"/>
      <c r="B10" s="138" t="s">
        <v>6</v>
      </c>
      <c r="C10" s="138" t="s">
        <v>7</v>
      </c>
      <c r="D10" s="138" t="s">
        <v>8</v>
      </c>
      <c r="E10" s="138" t="s">
        <v>9</v>
      </c>
      <c r="F10" s="138" t="s">
        <v>10</v>
      </c>
      <c r="G10" s="139" t="s">
        <v>11</v>
      </c>
    </row>
    <row r="11" spans="1:7" s="8" customFormat="1" ht="15" x14ac:dyDescent="0.2">
      <c r="A11" s="140"/>
      <c r="B11" s="163" t="s">
        <v>210</v>
      </c>
      <c r="C11" s="164"/>
      <c r="D11" s="164"/>
      <c r="E11" s="164"/>
      <c r="F11" s="164"/>
      <c r="G11" s="165"/>
    </row>
    <row r="12" spans="1:7" ht="15" x14ac:dyDescent="0.2">
      <c r="A12" s="141"/>
      <c r="B12" s="61" t="s">
        <v>12</v>
      </c>
      <c r="C12" s="63" t="s">
        <v>13</v>
      </c>
      <c r="D12" s="114"/>
      <c r="E12" s="108"/>
      <c r="F12" s="109"/>
      <c r="G12" s="108"/>
    </row>
    <row r="13" spans="1:7" ht="15" x14ac:dyDescent="0.2">
      <c r="A13" s="141"/>
      <c r="B13" s="61" t="s">
        <v>14</v>
      </c>
      <c r="C13" s="63" t="s">
        <v>15</v>
      </c>
      <c r="D13" s="114"/>
      <c r="E13" s="108"/>
      <c r="F13" s="109"/>
      <c r="G13" s="108"/>
    </row>
    <row r="14" spans="1:7" ht="15" x14ac:dyDescent="0.2">
      <c r="A14" s="141"/>
      <c r="B14" s="61" t="s">
        <v>16</v>
      </c>
      <c r="C14" s="82" t="s">
        <v>125</v>
      </c>
      <c r="D14" s="114" t="s">
        <v>202</v>
      </c>
      <c r="E14" s="131">
        <v>4</v>
      </c>
      <c r="F14" s="148"/>
      <c r="G14" s="125">
        <f>F14*E14</f>
        <v>0</v>
      </c>
    </row>
    <row r="15" spans="1:7" ht="15" x14ac:dyDescent="0.2">
      <c r="A15" s="141"/>
      <c r="B15" s="61" t="s">
        <v>17</v>
      </c>
      <c r="C15" s="82" t="s">
        <v>126</v>
      </c>
      <c r="D15" s="114" t="s">
        <v>202</v>
      </c>
      <c r="E15" s="131">
        <v>4</v>
      </c>
      <c r="F15" s="148"/>
      <c r="G15" s="125">
        <f t="shared" ref="G15:G30" si="0">F15*E15</f>
        <v>0</v>
      </c>
    </row>
    <row r="16" spans="1:7" ht="15" x14ac:dyDescent="0.2">
      <c r="A16" s="141"/>
      <c r="B16" s="61" t="s">
        <v>18</v>
      </c>
      <c r="C16" s="82" t="s">
        <v>127</v>
      </c>
      <c r="D16" s="114" t="s">
        <v>202</v>
      </c>
      <c r="E16" s="131">
        <v>4</v>
      </c>
      <c r="F16" s="148"/>
      <c r="G16" s="125">
        <f t="shared" si="0"/>
        <v>0</v>
      </c>
    </row>
    <row r="17" spans="1:7" ht="15" x14ac:dyDescent="0.2">
      <c r="A17" s="141"/>
      <c r="B17" s="61" t="s">
        <v>19</v>
      </c>
      <c r="C17" s="82" t="s">
        <v>20</v>
      </c>
      <c r="D17" s="114" t="s">
        <v>203</v>
      </c>
      <c r="E17" s="131">
        <v>4</v>
      </c>
      <c r="F17" s="148"/>
      <c r="G17" s="125">
        <f t="shared" si="0"/>
        <v>0</v>
      </c>
    </row>
    <row r="18" spans="1:7" ht="15" x14ac:dyDescent="0.2">
      <c r="A18" s="141"/>
      <c r="B18" s="61" t="s">
        <v>21</v>
      </c>
      <c r="C18" s="82" t="s">
        <v>22</v>
      </c>
      <c r="D18" s="114" t="s">
        <v>203</v>
      </c>
      <c r="E18" s="131">
        <v>8</v>
      </c>
      <c r="F18" s="148"/>
      <c r="G18" s="125">
        <f t="shared" si="0"/>
        <v>0</v>
      </c>
    </row>
    <row r="19" spans="1:7" ht="15" x14ac:dyDescent="0.2">
      <c r="A19" s="141"/>
      <c r="B19" s="61">
        <v>1.4</v>
      </c>
      <c r="C19" s="61" t="s">
        <v>118</v>
      </c>
      <c r="D19" s="115" t="s">
        <v>202</v>
      </c>
      <c r="E19" s="131">
        <v>4</v>
      </c>
      <c r="F19" s="148"/>
      <c r="G19" s="125">
        <f t="shared" si="0"/>
        <v>0</v>
      </c>
    </row>
    <row r="20" spans="1:7" ht="15" x14ac:dyDescent="0.2">
      <c r="A20" s="141"/>
      <c r="B20" s="61" t="s">
        <v>209</v>
      </c>
      <c r="C20" s="119" t="s">
        <v>121</v>
      </c>
      <c r="D20" s="115"/>
      <c r="E20" s="131"/>
      <c r="F20" s="110"/>
      <c r="G20" s="108"/>
    </row>
    <row r="21" spans="1:7" ht="15" x14ac:dyDescent="0.2">
      <c r="A21" s="141"/>
      <c r="B21" s="61" t="s">
        <v>135</v>
      </c>
      <c r="C21" s="82" t="s">
        <v>130</v>
      </c>
      <c r="D21" s="115" t="s">
        <v>202</v>
      </c>
      <c r="E21" s="131">
        <v>4</v>
      </c>
      <c r="F21" s="148"/>
      <c r="G21" s="125">
        <f t="shared" si="0"/>
        <v>0</v>
      </c>
    </row>
    <row r="22" spans="1:7" ht="30" x14ac:dyDescent="0.2">
      <c r="A22" s="141"/>
      <c r="B22" s="61" t="s">
        <v>136</v>
      </c>
      <c r="C22" s="82" t="s">
        <v>131</v>
      </c>
      <c r="D22" s="115" t="s">
        <v>202</v>
      </c>
      <c r="E22" s="131">
        <v>4</v>
      </c>
      <c r="F22" s="148"/>
      <c r="G22" s="125">
        <f t="shared" si="0"/>
        <v>0</v>
      </c>
    </row>
    <row r="23" spans="1:7" ht="15" x14ac:dyDescent="0.2">
      <c r="A23" s="141"/>
      <c r="B23" s="61">
        <v>1.7</v>
      </c>
      <c r="C23" s="61" t="s">
        <v>132</v>
      </c>
      <c r="D23" s="115" t="s">
        <v>202</v>
      </c>
      <c r="E23" s="131">
        <v>4</v>
      </c>
      <c r="F23" s="148"/>
      <c r="G23" s="125">
        <f t="shared" si="0"/>
        <v>0</v>
      </c>
    </row>
    <row r="24" spans="1:7" s="130" customFormat="1" ht="15" customHeight="1" x14ac:dyDescent="0.2">
      <c r="A24" s="141"/>
      <c r="B24" s="158" t="s">
        <v>210</v>
      </c>
      <c r="C24" s="159"/>
      <c r="D24" s="159"/>
      <c r="E24" s="159"/>
      <c r="F24" s="132" t="s">
        <v>211</v>
      </c>
      <c r="G24" s="142">
        <f>SUM(G12:G23)</f>
        <v>0</v>
      </c>
    </row>
    <row r="25" spans="1:7" s="131" customFormat="1" ht="15" customHeight="1" x14ac:dyDescent="0.2">
      <c r="A25" s="141"/>
      <c r="B25" s="163" t="s">
        <v>212</v>
      </c>
      <c r="C25" s="164"/>
      <c r="D25" s="164"/>
      <c r="E25" s="164"/>
      <c r="F25" s="164"/>
      <c r="G25" s="165"/>
    </row>
    <row r="26" spans="1:7" ht="15" x14ac:dyDescent="0.2">
      <c r="A26" s="141"/>
      <c r="B26" s="61" t="s">
        <v>23</v>
      </c>
      <c r="C26" s="63" t="s">
        <v>24</v>
      </c>
      <c r="D26" s="114"/>
      <c r="E26" s="108"/>
      <c r="F26" s="110"/>
      <c r="G26" s="108"/>
    </row>
    <row r="27" spans="1:7" ht="15" x14ac:dyDescent="0.2">
      <c r="A27" s="141"/>
      <c r="B27" s="61" t="s">
        <v>25</v>
      </c>
      <c r="C27" s="82" t="s">
        <v>26</v>
      </c>
      <c r="D27" s="114" t="s">
        <v>205</v>
      </c>
      <c r="E27" s="108">
        <v>1200</v>
      </c>
      <c r="F27" s="148"/>
      <c r="G27" s="125">
        <f t="shared" si="0"/>
        <v>0</v>
      </c>
    </row>
    <row r="28" spans="1:7" ht="15" x14ac:dyDescent="0.2">
      <c r="A28" s="141"/>
      <c r="B28" s="61" t="s">
        <v>27</v>
      </c>
      <c r="C28" s="82" t="s">
        <v>28</v>
      </c>
      <c r="D28" s="114" t="s">
        <v>205</v>
      </c>
      <c r="E28" s="108">
        <v>1200</v>
      </c>
      <c r="F28" s="148"/>
      <c r="G28" s="125">
        <f t="shared" si="0"/>
        <v>0</v>
      </c>
    </row>
    <row r="29" spans="1:7" ht="15" x14ac:dyDescent="0.2">
      <c r="A29" s="141"/>
      <c r="B29" s="61" t="s">
        <v>29</v>
      </c>
      <c r="C29" s="82" t="s">
        <v>30</v>
      </c>
      <c r="D29" s="114" t="s">
        <v>203</v>
      </c>
      <c r="E29" s="108">
        <v>400</v>
      </c>
      <c r="F29" s="148"/>
      <c r="G29" s="125">
        <f t="shared" si="0"/>
        <v>0</v>
      </c>
    </row>
    <row r="30" spans="1:7" ht="15" x14ac:dyDescent="0.2">
      <c r="A30" s="141"/>
      <c r="B30" s="61">
        <v>2.4</v>
      </c>
      <c r="C30" s="61" t="s">
        <v>143</v>
      </c>
      <c r="D30" s="115" t="s">
        <v>202</v>
      </c>
      <c r="E30" s="108">
        <v>4</v>
      </c>
      <c r="F30" s="148"/>
      <c r="G30" s="125">
        <f t="shared" si="0"/>
        <v>0</v>
      </c>
    </row>
    <row r="31" spans="1:7" ht="15" x14ac:dyDescent="0.2">
      <c r="A31" s="141"/>
      <c r="B31" s="61" t="s">
        <v>145</v>
      </c>
      <c r="C31" s="119" t="s">
        <v>47</v>
      </c>
      <c r="D31" s="115"/>
      <c r="E31" s="108"/>
      <c r="F31" s="110"/>
      <c r="G31" s="108"/>
    </row>
    <row r="32" spans="1:7" ht="15" x14ac:dyDescent="0.2">
      <c r="A32" s="141"/>
      <c r="B32" s="61" t="s">
        <v>146</v>
      </c>
      <c r="C32" s="82" t="s">
        <v>48</v>
      </c>
      <c r="D32" s="114" t="s">
        <v>205</v>
      </c>
      <c r="E32" s="108">
        <v>800</v>
      </c>
      <c r="F32" s="148"/>
      <c r="G32" s="125">
        <f t="shared" ref="G32:G36" si="1">F32*E32</f>
        <v>0</v>
      </c>
    </row>
    <row r="33" spans="1:12" ht="15" x14ac:dyDescent="0.2">
      <c r="A33" s="141"/>
      <c r="B33" s="61" t="s">
        <v>147</v>
      </c>
      <c r="C33" s="82" t="s">
        <v>49</v>
      </c>
      <c r="D33" s="114" t="s">
        <v>205</v>
      </c>
      <c r="E33" s="108">
        <v>200</v>
      </c>
      <c r="F33" s="148"/>
      <c r="G33" s="125">
        <f t="shared" si="1"/>
        <v>0</v>
      </c>
    </row>
    <row r="34" spans="1:12" ht="15" x14ac:dyDescent="0.2">
      <c r="A34" s="141"/>
      <c r="B34" s="61" t="s">
        <v>148</v>
      </c>
      <c r="C34" s="82" t="s">
        <v>50</v>
      </c>
      <c r="D34" s="114" t="s">
        <v>205</v>
      </c>
      <c r="E34" s="108">
        <v>4</v>
      </c>
      <c r="F34" s="148"/>
      <c r="G34" s="125">
        <f t="shared" si="1"/>
        <v>0</v>
      </c>
    </row>
    <row r="35" spans="1:12" ht="15" x14ac:dyDescent="0.2">
      <c r="A35" s="141"/>
      <c r="B35" s="61" t="s">
        <v>149</v>
      </c>
      <c r="C35" s="82" t="s">
        <v>51</v>
      </c>
      <c r="D35" s="114" t="s">
        <v>204</v>
      </c>
      <c r="E35" s="108">
        <v>40</v>
      </c>
      <c r="F35" s="148"/>
      <c r="G35" s="125">
        <f t="shared" si="1"/>
        <v>0</v>
      </c>
    </row>
    <row r="36" spans="1:12" ht="15" x14ac:dyDescent="0.2">
      <c r="A36" s="141"/>
      <c r="B36" s="61" t="s">
        <v>151</v>
      </c>
      <c r="C36" s="61" t="s">
        <v>150</v>
      </c>
      <c r="D36" s="115" t="s">
        <v>206</v>
      </c>
      <c r="E36" s="108">
        <v>40</v>
      </c>
      <c r="F36" s="148"/>
      <c r="G36" s="125">
        <f t="shared" si="1"/>
        <v>0</v>
      </c>
    </row>
    <row r="37" spans="1:12" s="131" customFormat="1" ht="15" x14ac:dyDescent="0.2">
      <c r="A37" s="141"/>
      <c r="B37" s="158" t="s">
        <v>212</v>
      </c>
      <c r="C37" s="159"/>
      <c r="D37" s="159"/>
      <c r="E37" s="159"/>
      <c r="F37" s="132" t="s">
        <v>211</v>
      </c>
      <c r="G37" s="142">
        <f>SUM(G26:G36)</f>
        <v>0</v>
      </c>
    </row>
    <row r="38" spans="1:12" s="131" customFormat="1" ht="15" x14ac:dyDescent="0.2">
      <c r="A38" s="141"/>
      <c r="B38" s="163" t="s">
        <v>213</v>
      </c>
      <c r="C38" s="164"/>
      <c r="D38" s="164"/>
      <c r="E38" s="164"/>
      <c r="F38" s="164"/>
      <c r="G38" s="165"/>
    </row>
    <row r="39" spans="1:12" ht="15" x14ac:dyDescent="0.2">
      <c r="A39" s="141"/>
      <c r="B39" s="61" t="s">
        <v>31</v>
      </c>
      <c r="C39" s="63" t="s">
        <v>159</v>
      </c>
      <c r="D39" s="114"/>
      <c r="E39" s="108"/>
      <c r="F39" s="110"/>
      <c r="G39" s="108"/>
    </row>
    <row r="40" spans="1:12" ht="15" x14ac:dyDescent="0.2">
      <c r="A40" s="141"/>
      <c r="B40" s="61" t="s">
        <v>32</v>
      </c>
      <c r="C40" s="63" t="s">
        <v>33</v>
      </c>
      <c r="D40" s="114"/>
      <c r="E40" s="108"/>
      <c r="F40" s="110"/>
      <c r="G40" s="108"/>
    </row>
    <row r="41" spans="1:12" ht="15" x14ac:dyDescent="0.2">
      <c r="A41" s="141"/>
      <c r="B41" s="61" t="s">
        <v>34</v>
      </c>
      <c r="C41" s="82" t="s">
        <v>35</v>
      </c>
      <c r="D41" s="114" t="s">
        <v>204</v>
      </c>
      <c r="E41" s="131">
        <v>240</v>
      </c>
      <c r="F41" s="148"/>
      <c r="G41" s="125">
        <f t="shared" ref="G41:G42" si="2">F41*E41</f>
        <v>0</v>
      </c>
    </row>
    <row r="42" spans="1:12" ht="15" x14ac:dyDescent="0.2">
      <c r="A42" s="141"/>
      <c r="B42" s="61" t="s">
        <v>36</v>
      </c>
      <c r="C42" s="82" t="s">
        <v>84</v>
      </c>
      <c r="D42" s="114" t="s">
        <v>204</v>
      </c>
      <c r="E42" s="131">
        <v>120</v>
      </c>
      <c r="F42" s="148"/>
      <c r="G42" s="125">
        <f t="shared" si="2"/>
        <v>0</v>
      </c>
    </row>
    <row r="43" spans="1:12" ht="15" x14ac:dyDescent="0.2">
      <c r="A43" s="141"/>
      <c r="B43" s="61" t="s">
        <v>38</v>
      </c>
      <c r="C43" s="63" t="s">
        <v>39</v>
      </c>
      <c r="D43" s="114"/>
      <c r="E43" s="131"/>
      <c r="F43" s="110"/>
      <c r="G43" s="108"/>
    </row>
    <row r="44" spans="1:12" ht="15" x14ac:dyDescent="0.2">
      <c r="A44" s="141"/>
      <c r="B44" s="61" t="s">
        <v>40</v>
      </c>
      <c r="C44" s="82" t="s">
        <v>41</v>
      </c>
      <c r="D44" s="114" t="s">
        <v>204</v>
      </c>
      <c r="E44" s="131">
        <v>160</v>
      </c>
      <c r="F44" s="148"/>
      <c r="G44" s="125">
        <f t="shared" ref="G44:G47" si="3">F44*E44</f>
        <v>0</v>
      </c>
      <c r="L44" s="131"/>
    </row>
    <row r="45" spans="1:12" ht="15" x14ac:dyDescent="0.2">
      <c r="A45" s="141"/>
      <c r="B45" s="61" t="s">
        <v>42</v>
      </c>
      <c r="C45" s="82" t="s">
        <v>37</v>
      </c>
      <c r="D45" s="114" t="s">
        <v>204</v>
      </c>
      <c r="E45" s="131">
        <v>124</v>
      </c>
      <c r="F45" s="148"/>
      <c r="G45" s="125">
        <f t="shared" si="3"/>
        <v>0</v>
      </c>
    </row>
    <row r="46" spans="1:12" ht="15" x14ac:dyDescent="0.2">
      <c r="A46" s="141"/>
      <c r="B46" s="61" t="s">
        <v>43</v>
      </c>
      <c r="C46" s="82" t="s">
        <v>44</v>
      </c>
      <c r="D46" s="114" t="s">
        <v>204</v>
      </c>
      <c r="E46" s="131">
        <v>4</v>
      </c>
      <c r="F46" s="148"/>
      <c r="G46" s="125">
        <f t="shared" si="3"/>
        <v>0</v>
      </c>
    </row>
    <row r="47" spans="1:12" ht="15" x14ac:dyDescent="0.2">
      <c r="A47" s="141"/>
      <c r="B47" s="61" t="s">
        <v>45</v>
      </c>
      <c r="C47" s="82" t="s">
        <v>46</v>
      </c>
      <c r="D47" s="114" t="s">
        <v>204</v>
      </c>
      <c r="E47" s="131">
        <v>4</v>
      </c>
      <c r="F47" s="148"/>
      <c r="G47" s="125">
        <f t="shared" si="3"/>
        <v>0</v>
      </c>
    </row>
    <row r="48" spans="1:12" ht="15" x14ac:dyDescent="0.2">
      <c r="A48" s="141"/>
      <c r="B48" s="61" t="s">
        <v>171</v>
      </c>
      <c r="C48" s="119" t="s">
        <v>161</v>
      </c>
      <c r="D48" s="116"/>
      <c r="E48" s="131"/>
      <c r="F48" s="110"/>
      <c r="G48" s="108"/>
    </row>
    <row r="49" spans="1:7" ht="15" x14ac:dyDescent="0.2">
      <c r="A49" s="141"/>
      <c r="B49" s="61" t="s">
        <v>172</v>
      </c>
      <c r="C49" s="61" t="s">
        <v>162</v>
      </c>
      <c r="D49" s="116" t="s">
        <v>202</v>
      </c>
      <c r="E49" s="131">
        <v>2</v>
      </c>
      <c r="F49" s="148"/>
      <c r="G49" s="125">
        <f t="shared" ref="G49:G52" si="4">F49*E49</f>
        <v>0</v>
      </c>
    </row>
    <row r="50" spans="1:7" ht="15" x14ac:dyDescent="0.2">
      <c r="A50" s="141"/>
      <c r="B50" s="61" t="s">
        <v>173</v>
      </c>
      <c r="C50" s="61" t="s">
        <v>165</v>
      </c>
      <c r="D50" s="116" t="s">
        <v>202</v>
      </c>
      <c r="E50" s="131">
        <v>4</v>
      </c>
      <c r="F50" s="148"/>
      <c r="G50" s="125">
        <f t="shared" si="4"/>
        <v>0</v>
      </c>
    </row>
    <row r="51" spans="1:7" ht="15" x14ac:dyDescent="0.2">
      <c r="A51" s="141"/>
      <c r="B51" s="61" t="s">
        <v>174</v>
      </c>
      <c r="C51" s="61" t="s">
        <v>168</v>
      </c>
      <c r="D51" s="116" t="s">
        <v>202</v>
      </c>
      <c r="E51" s="131">
        <v>4</v>
      </c>
      <c r="F51" s="148"/>
      <c r="G51" s="125">
        <f t="shared" si="4"/>
        <v>0</v>
      </c>
    </row>
    <row r="52" spans="1:7" ht="15" x14ac:dyDescent="0.2">
      <c r="A52" s="141"/>
      <c r="B52" s="61">
        <v>3.4</v>
      </c>
      <c r="C52" s="61" t="s">
        <v>170</v>
      </c>
      <c r="D52" s="116" t="s">
        <v>202</v>
      </c>
      <c r="E52" s="131">
        <v>2</v>
      </c>
      <c r="F52" s="148"/>
      <c r="G52" s="125">
        <f t="shared" si="4"/>
        <v>0</v>
      </c>
    </row>
    <row r="53" spans="1:7" s="131" customFormat="1" ht="15" x14ac:dyDescent="0.2">
      <c r="A53" s="141"/>
      <c r="B53" s="158" t="s">
        <v>213</v>
      </c>
      <c r="C53" s="159"/>
      <c r="D53" s="159"/>
      <c r="E53" s="159"/>
      <c r="F53" s="132" t="s">
        <v>211</v>
      </c>
      <c r="G53" s="142">
        <f>SUM(G41:G52)</f>
        <v>0</v>
      </c>
    </row>
    <row r="54" spans="1:7" ht="15" customHeight="1" x14ac:dyDescent="0.2">
      <c r="A54" s="160" t="s">
        <v>214</v>
      </c>
      <c r="B54" s="161"/>
      <c r="C54" s="161"/>
      <c r="D54" s="161"/>
      <c r="E54" s="161"/>
      <c r="F54" s="161"/>
      <c r="G54" s="162"/>
    </row>
    <row r="55" spans="1:7" ht="15" x14ac:dyDescent="0.2">
      <c r="A55" s="141"/>
      <c r="B55" s="61">
        <v>4</v>
      </c>
      <c r="C55" s="82" t="s">
        <v>176</v>
      </c>
      <c r="D55" s="114" t="s">
        <v>207</v>
      </c>
      <c r="E55" s="131">
        <v>5000</v>
      </c>
      <c r="F55" s="148"/>
      <c r="G55" s="125">
        <f t="shared" ref="G55:G58" si="5">F55*E55</f>
        <v>0</v>
      </c>
    </row>
    <row r="56" spans="1:7" ht="15" x14ac:dyDescent="0.2">
      <c r="A56" s="141"/>
      <c r="B56" s="61">
        <v>4.0999999999999996</v>
      </c>
      <c r="C56" s="61" t="s">
        <v>137</v>
      </c>
      <c r="D56" s="115" t="s">
        <v>207</v>
      </c>
      <c r="E56" s="131">
        <v>1600</v>
      </c>
      <c r="F56" s="148"/>
      <c r="G56" s="125">
        <f t="shared" si="5"/>
        <v>0</v>
      </c>
    </row>
    <row r="57" spans="1:7" ht="15" x14ac:dyDescent="0.2">
      <c r="A57" s="141"/>
      <c r="B57" s="61">
        <v>4.2</v>
      </c>
      <c r="C57" s="82" t="s">
        <v>138</v>
      </c>
      <c r="D57" s="115" t="s">
        <v>203</v>
      </c>
      <c r="E57" s="131">
        <v>4</v>
      </c>
      <c r="F57" s="148"/>
      <c r="G57" s="125">
        <f t="shared" si="5"/>
        <v>0</v>
      </c>
    </row>
    <row r="58" spans="1:7" ht="15" x14ac:dyDescent="0.2">
      <c r="A58" s="141"/>
      <c r="B58" s="61">
        <v>4.3</v>
      </c>
      <c r="C58" s="82" t="s">
        <v>139</v>
      </c>
      <c r="D58" s="115" t="s">
        <v>207</v>
      </c>
      <c r="E58" s="131">
        <v>800</v>
      </c>
      <c r="F58" s="148"/>
      <c r="G58" s="125">
        <f t="shared" si="5"/>
        <v>0</v>
      </c>
    </row>
    <row r="59" spans="1:7" s="131" customFormat="1" ht="15" x14ac:dyDescent="0.2">
      <c r="A59" s="141"/>
      <c r="B59" s="158" t="s">
        <v>214</v>
      </c>
      <c r="C59" s="159"/>
      <c r="D59" s="159"/>
      <c r="E59" s="159"/>
      <c r="F59" s="132" t="s">
        <v>211</v>
      </c>
      <c r="G59" s="142">
        <f>SUM(G55:G58)</f>
        <v>0</v>
      </c>
    </row>
    <row r="60" spans="1:7" s="131" customFormat="1" ht="15" customHeight="1" x14ac:dyDescent="0.2">
      <c r="A60" s="160" t="s">
        <v>215</v>
      </c>
      <c r="B60" s="161"/>
      <c r="C60" s="161"/>
      <c r="D60" s="161"/>
      <c r="E60" s="161"/>
      <c r="F60" s="161"/>
      <c r="G60" s="162"/>
    </row>
    <row r="61" spans="1:7" ht="15" x14ac:dyDescent="0.2">
      <c r="A61" s="141"/>
      <c r="B61" s="61" t="s">
        <v>52</v>
      </c>
      <c r="C61" s="63" t="s">
        <v>53</v>
      </c>
      <c r="D61" s="114"/>
      <c r="E61" s="108"/>
      <c r="F61" s="110"/>
      <c r="G61" s="143"/>
    </row>
    <row r="62" spans="1:7" ht="15" x14ac:dyDescent="0.2">
      <c r="A62" s="141"/>
      <c r="B62" s="61">
        <v>5.0999999999999996</v>
      </c>
      <c r="C62" s="82" t="s">
        <v>54</v>
      </c>
      <c r="D62" s="114" t="s">
        <v>205</v>
      </c>
      <c r="E62" s="131">
        <v>80</v>
      </c>
      <c r="F62" s="148"/>
      <c r="G62" s="125">
        <f>F62*E62</f>
        <v>0</v>
      </c>
    </row>
    <row r="63" spans="1:7" ht="15" x14ac:dyDescent="0.2">
      <c r="A63" s="141"/>
      <c r="B63" s="61">
        <v>5.2</v>
      </c>
      <c r="C63" s="82" t="s">
        <v>55</v>
      </c>
      <c r="D63" s="114" t="s">
        <v>203</v>
      </c>
      <c r="E63" s="131">
        <v>12</v>
      </c>
      <c r="F63" s="148"/>
      <c r="G63" s="125">
        <f>F63*E63</f>
        <v>0</v>
      </c>
    </row>
    <row r="64" spans="1:7" s="131" customFormat="1" ht="15" x14ac:dyDescent="0.2">
      <c r="A64" s="141"/>
      <c r="B64" s="158" t="s">
        <v>215</v>
      </c>
      <c r="C64" s="159"/>
      <c r="D64" s="159"/>
      <c r="E64" s="159"/>
      <c r="F64" s="132" t="s">
        <v>211</v>
      </c>
      <c r="G64" s="142">
        <f>SUM(G60:G63)</f>
        <v>0</v>
      </c>
    </row>
    <row r="65" spans="1:7" s="131" customFormat="1" ht="15" customHeight="1" x14ac:dyDescent="0.2">
      <c r="A65" s="160" t="s">
        <v>216</v>
      </c>
      <c r="B65" s="161"/>
      <c r="C65" s="161"/>
      <c r="D65" s="161"/>
      <c r="E65" s="161"/>
      <c r="F65" s="161"/>
      <c r="G65" s="162"/>
    </row>
    <row r="66" spans="1:7" ht="15" x14ac:dyDescent="0.2">
      <c r="A66" s="141"/>
      <c r="B66" s="61" t="s">
        <v>179</v>
      </c>
      <c r="C66" s="63" t="s">
        <v>57</v>
      </c>
      <c r="D66" s="114"/>
      <c r="E66" s="108"/>
      <c r="F66" s="110"/>
      <c r="G66" s="143"/>
    </row>
    <row r="67" spans="1:7" ht="15" x14ac:dyDescent="0.2">
      <c r="A67" s="141"/>
      <c r="B67" s="61">
        <v>6.1</v>
      </c>
      <c r="C67" s="82" t="s">
        <v>58</v>
      </c>
      <c r="D67" s="114" t="s">
        <v>205</v>
      </c>
      <c r="E67" s="108">
        <v>80</v>
      </c>
      <c r="F67" s="148"/>
      <c r="G67" s="125">
        <f>F67*E67</f>
        <v>0</v>
      </c>
    </row>
    <row r="68" spans="1:7" ht="15" x14ac:dyDescent="0.2">
      <c r="A68" s="141"/>
      <c r="B68" s="61">
        <v>6.2</v>
      </c>
      <c r="C68" s="82" t="s">
        <v>59</v>
      </c>
      <c r="D68" s="114" t="s">
        <v>203</v>
      </c>
      <c r="E68" s="108">
        <v>40</v>
      </c>
      <c r="F68" s="148"/>
      <c r="G68" s="125">
        <f>F68*E68</f>
        <v>0</v>
      </c>
    </row>
    <row r="69" spans="1:7" s="131" customFormat="1" ht="15" x14ac:dyDescent="0.2">
      <c r="A69" s="141"/>
      <c r="B69" s="158" t="s">
        <v>216</v>
      </c>
      <c r="C69" s="159"/>
      <c r="D69" s="159"/>
      <c r="E69" s="159"/>
      <c r="F69" s="132" t="s">
        <v>211</v>
      </c>
      <c r="G69" s="142">
        <f>SUM(G67:G68)</f>
        <v>0</v>
      </c>
    </row>
    <row r="70" spans="1:7" s="131" customFormat="1" ht="15" customHeight="1" x14ac:dyDescent="0.2">
      <c r="A70" s="160" t="s">
        <v>217</v>
      </c>
      <c r="B70" s="161"/>
      <c r="C70" s="161"/>
      <c r="D70" s="161"/>
      <c r="E70" s="161"/>
      <c r="F70" s="161"/>
      <c r="G70" s="162"/>
    </row>
    <row r="71" spans="1:7" ht="15" x14ac:dyDescent="0.2">
      <c r="A71" s="141"/>
      <c r="B71" s="61" t="s">
        <v>56</v>
      </c>
      <c r="C71" s="63" t="s">
        <v>61</v>
      </c>
      <c r="D71" s="114"/>
      <c r="E71" s="108"/>
      <c r="F71" s="110"/>
      <c r="G71" s="143"/>
    </row>
    <row r="72" spans="1:7" ht="15" x14ac:dyDescent="0.2">
      <c r="A72" s="141"/>
      <c r="B72" s="61">
        <v>7.1</v>
      </c>
      <c r="C72" s="82" t="s">
        <v>62</v>
      </c>
      <c r="D72" s="114" t="s">
        <v>205</v>
      </c>
      <c r="E72" s="131">
        <v>600</v>
      </c>
      <c r="F72" s="148"/>
      <c r="G72" s="125">
        <f>F72*E72</f>
        <v>0</v>
      </c>
    </row>
    <row r="73" spans="1:7" ht="15" x14ac:dyDescent="0.2">
      <c r="A73" s="141"/>
      <c r="B73" s="61">
        <v>7.2</v>
      </c>
      <c r="C73" s="82" t="s">
        <v>63</v>
      </c>
      <c r="D73" s="114" t="s">
        <v>205</v>
      </c>
      <c r="E73" s="131">
        <v>600</v>
      </c>
      <c r="F73" s="148"/>
      <c r="G73" s="125">
        <f>F73*E73</f>
        <v>0</v>
      </c>
    </row>
    <row r="74" spans="1:7" s="131" customFormat="1" ht="15" x14ac:dyDescent="0.2">
      <c r="A74" s="141"/>
      <c r="B74" s="158" t="s">
        <v>217</v>
      </c>
      <c r="C74" s="159"/>
      <c r="D74" s="159"/>
      <c r="E74" s="159"/>
      <c r="F74" s="132" t="s">
        <v>211</v>
      </c>
      <c r="G74" s="142">
        <f>SUM(G72:G73)</f>
        <v>0</v>
      </c>
    </row>
    <row r="75" spans="1:7" s="131" customFormat="1" ht="15" customHeight="1" x14ac:dyDescent="0.2">
      <c r="A75" s="160" t="s">
        <v>218</v>
      </c>
      <c r="B75" s="161"/>
      <c r="C75" s="161"/>
      <c r="D75" s="161"/>
      <c r="E75" s="161"/>
      <c r="F75" s="161"/>
      <c r="G75" s="162"/>
    </row>
    <row r="76" spans="1:7" ht="15" x14ac:dyDescent="0.2">
      <c r="A76" s="141"/>
      <c r="B76" s="111" t="s">
        <v>60</v>
      </c>
      <c r="C76" s="112" t="s">
        <v>65</v>
      </c>
      <c r="D76" s="117"/>
      <c r="E76" s="108"/>
      <c r="F76" s="110"/>
      <c r="G76" s="108"/>
    </row>
    <row r="77" spans="1:7" ht="15" x14ac:dyDescent="0.2">
      <c r="A77" s="141"/>
      <c r="B77" s="111" t="s">
        <v>180</v>
      </c>
      <c r="C77" s="112" t="s">
        <v>66</v>
      </c>
      <c r="D77" s="117"/>
      <c r="E77" s="108"/>
      <c r="F77" s="110"/>
      <c r="G77" s="108"/>
    </row>
    <row r="78" spans="1:7" ht="15" x14ac:dyDescent="0.2">
      <c r="A78" s="141"/>
      <c r="B78" s="61" t="s">
        <v>181</v>
      </c>
      <c r="C78" s="63" t="s">
        <v>82</v>
      </c>
      <c r="D78" s="114"/>
      <c r="E78" s="108"/>
      <c r="F78" s="110"/>
      <c r="G78" s="143"/>
    </row>
    <row r="79" spans="1:7" ht="15" x14ac:dyDescent="0.2">
      <c r="A79" s="141"/>
      <c r="B79" s="61" t="s">
        <v>182</v>
      </c>
      <c r="C79" s="82" t="s">
        <v>67</v>
      </c>
      <c r="D79" s="114" t="s">
        <v>204</v>
      </c>
      <c r="E79" s="131">
        <v>100</v>
      </c>
      <c r="F79" s="148"/>
      <c r="G79" s="125">
        <f>F79*E79</f>
        <v>0</v>
      </c>
    </row>
    <row r="80" spans="1:7" ht="15" x14ac:dyDescent="0.2">
      <c r="A80" s="141"/>
      <c r="B80" s="61" t="s">
        <v>183</v>
      </c>
      <c r="C80" s="82" t="s">
        <v>102</v>
      </c>
      <c r="D80" s="115" t="s">
        <v>204</v>
      </c>
      <c r="E80" s="131">
        <v>480</v>
      </c>
      <c r="F80" s="148"/>
      <c r="G80" s="125">
        <f>F80*E80</f>
        <v>0</v>
      </c>
    </row>
    <row r="81" spans="1:7" ht="15" x14ac:dyDescent="0.2">
      <c r="A81" s="141"/>
      <c r="B81" s="61" t="s">
        <v>184</v>
      </c>
      <c r="C81" s="61" t="s">
        <v>103</v>
      </c>
      <c r="D81" s="115" t="s">
        <v>204</v>
      </c>
      <c r="E81" s="131">
        <v>80</v>
      </c>
      <c r="F81" s="148"/>
      <c r="G81" s="125">
        <f>F81*E81</f>
        <v>0</v>
      </c>
    </row>
    <row r="82" spans="1:7" ht="15" x14ac:dyDescent="0.2">
      <c r="A82" s="141"/>
      <c r="B82" s="61" t="s">
        <v>185</v>
      </c>
      <c r="C82" s="82" t="s">
        <v>68</v>
      </c>
      <c r="D82" s="114" t="s">
        <v>204</v>
      </c>
      <c r="E82" s="131">
        <v>40</v>
      </c>
      <c r="F82" s="148"/>
      <c r="G82" s="125">
        <f>F82*E82</f>
        <v>0</v>
      </c>
    </row>
    <row r="83" spans="1:7" ht="15" x14ac:dyDescent="0.2">
      <c r="A83" s="141"/>
      <c r="B83" s="61" t="s">
        <v>186</v>
      </c>
      <c r="C83" s="63" t="s">
        <v>83</v>
      </c>
      <c r="D83" s="114"/>
      <c r="E83" s="131"/>
      <c r="F83" s="110"/>
      <c r="G83" s="108"/>
    </row>
    <row r="84" spans="1:7" ht="15" x14ac:dyDescent="0.2">
      <c r="A84" s="141"/>
      <c r="B84" s="61" t="s">
        <v>187</v>
      </c>
      <c r="C84" s="82" t="s">
        <v>67</v>
      </c>
      <c r="D84" s="114" t="s">
        <v>204</v>
      </c>
      <c r="E84" s="131">
        <v>100</v>
      </c>
      <c r="F84" s="148"/>
      <c r="G84" s="125">
        <f>F84*E84</f>
        <v>0</v>
      </c>
    </row>
    <row r="85" spans="1:7" ht="15" x14ac:dyDescent="0.2">
      <c r="A85" s="141"/>
      <c r="B85" s="61" t="s">
        <v>188</v>
      </c>
      <c r="C85" s="82" t="s">
        <v>102</v>
      </c>
      <c r="D85" s="115" t="s">
        <v>204</v>
      </c>
      <c r="E85" s="131">
        <v>400</v>
      </c>
      <c r="F85" s="148"/>
      <c r="G85" s="125">
        <f>F85*E85</f>
        <v>0</v>
      </c>
    </row>
    <row r="86" spans="1:7" ht="15" x14ac:dyDescent="0.2">
      <c r="A86" s="141"/>
      <c r="B86" s="61" t="s">
        <v>189</v>
      </c>
      <c r="C86" s="61" t="s">
        <v>103</v>
      </c>
      <c r="D86" s="115" t="s">
        <v>204</v>
      </c>
      <c r="E86" s="131">
        <v>80</v>
      </c>
      <c r="F86" s="148"/>
      <c r="G86" s="125">
        <f>F86*E86</f>
        <v>0</v>
      </c>
    </row>
    <row r="87" spans="1:7" ht="15" x14ac:dyDescent="0.2">
      <c r="A87" s="141"/>
      <c r="B87" s="61" t="s">
        <v>191</v>
      </c>
      <c r="C87" s="82" t="s">
        <v>68</v>
      </c>
      <c r="D87" s="114" t="s">
        <v>204</v>
      </c>
      <c r="E87" s="131">
        <v>40</v>
      </c>
      <c r="F87" s="148"/>
      <c r="G87" s="125">
        <f>F87*E87</f>
        <v>0</v>
      </c>
    </row>
    <row r="88" spans="1:7" ht="15" x14ac:dyDescent="0.2">
      <c r="A88" s="141"/>
      <c r="B88" s="61" t="s">
        <v>190</v>
      </c>
      <c r="C88" s="63" t="s">
        <v>69</v>
      </c>
      <c r="D88" s="114"/>
      <c r="E88" s="131"/>
      <c r="F88" s="110"/>
      <c r="G88" s="108"/>
    </row>
    <row r="89" spans="1:7" ht="15" x14ac:dyDescent="0.2">
      <c r="A89" s="141"/>
      <c r="B89" s="61" t="s">
        <v>223</v>
      </c>
      <c r="C89" s="63" t="s">
        <v>82</v>
      </c>
      <c r="D89" s="114"/>
      <c r="E89" s="131"/>
      <c r="F89" s="110"/>
      <c r="G89" s="108"/>
    </row>
    <row r="90" spans="1:7" ht="15" x14ac:dyDescent="0.2">
      <c r="A90" s="141"/>
      <c r="B90" s="61" t="s">
        <v>192</v>
      </c>
      <c r="C90" s="82" t="s">
        <v>67</v>
      </c>
      <c r="D90" s="114" t="s">
        <v>204</v>
      </c>
      <c r="E90" s="131">
        <v>100</v>
      </c>
      <c r="F90" s="148"/>
      <c r="G90" s="125">
        <f>F90*E90</f>
        <v>0</v>
      </c>
    </row>
    <row r="91" spans="1:7" ht="15" x14ac:dyDescent="0.2">
      <c r="A91" s="141"/>
      <c r="B91" s="61" t="s">
        <v>193</v>
      </c>
      <c r="C91" s="82" t="s">
        <v>102</v>
      </c>
      <c r="D91" s="115" t="s">
        <v>204</v>
      </c>
      <c r="E91" s="131">
        <v>480</v>
      </c>
      <c r="F91" s="148"/>
      <c r="G91" s="125">
        <f>F91*E91</f>
        <v>0</v>
      </c>
    </row>
    <row r="92" spans="1:7" ht="15" x14ac:dyDescent="0.2">
      <c r="A92" s="141"/>
      <c r="B92" s="61" t="s">
        <v>194</v>
      </c>
      <c r="C92" s="61" t="s">
        <v>103</v>
      </c>
      <c r="D92" s="115" t="s">
        <v>204</v>
      </c>
      <c r="E92" s="131">
        <v>80</v>
      </c>
      <c r="F92" s="148"/>
      <c r="G92" s="125">
        <f>F92*E92</f>
        <v>0</v>
      </c>
    </row>
    <row r="93" spans="1:7" ht="15" x14ac:dyDescent="0.2">
      <c r="A93" s="141"/>
      <c r="B93" s="61" t="s">
        <v>195</v>
      </c>
      <c r="C93" s="82" t="s">
        <v>68</v>
      </c>
      <c r="D93" s="114" t="s">
        <v>204</v>
      </c>
      <c r="E93" s="131">
        <v>40</v>
      </c>
      <c r="F93" s="148"/>
      <c r="G93" s="125">
        <f>F93*E93</f>
        <v>0</v>
      </c>
    </row>
    <row r="94" spans="1:7" ht="15" x14ac:dyDescent="0.2">
      <c r="A94" s="141"/>
      <c r="B94" s="61" t="s">
        <v>196</v>
      </c>
      <c r="C94" s="63" t="s">
        <v>83</v>
      </c>
      <c r="D94" s="114"/>
      <c r="E94" s="131"/>
      <c r="F94" s="110"/>
      <c r="G94" s="108"/>
    </row>
    <row r="95" spans="1:7" ht="15" x14ac:dyDescent="0.2">
      <c r="A95" s="141"/>
      <c r="B95" s="61" t="s">
        <v>197</v>
      </c>
      <c r="C95" s="82" t="s">
        <v>67</v>
      </c>
      <c r="D95" s="115" t="s">
        <v>204</v>
      </c>
      <c r="E95" s="131">
        <v>68</v>
      </c>
      <c r="F95" s="148"/>
      <c r="G95" s="125">
        <f>F95*E95</f>
        <v>0</v>
      </c>
    </row>
    <row r="96" spans="1:7" ht="15" x14ac:dyDescent="0.2">
      <c r="A96" s="141"/>
      <c r="B96" s="61" t="s">
        <v>198</v>
      </c>
      <c r="C96" s="82" t="s">
        <v>102</v>
      </c>
      <c r="D96" s="115" t="s">
        <v>204</v>
      </c>
      <c r="E96" s="131">
        <v>200</v>
      </c>
      <c r="F96" s="148"/>
      <c r="G96" s="125">
        <f>F96*E96</f>
        <v>0</v>
      </c>
    </row>
    <row r="97" spans="1:12" ht="15" x14ac:dyDescent="0.2">
      <c r="A97" s="141"/>
      <c r="B97" s="61" t="s">
        <v>199</v>
      </c>
      <c r="C97" s="61" t="s">
        <v>103</v>
      </c>
      <c r="D97" s="115" t="s">
        <v>204</v>
      </c>
      <c r="E97" s="131">
        <v>60</v>
      </c>
      <c r="F97" s="148"/>
      <c r="G97" s="125">
        <f>F97*E97</f>
        <v>0</v>
      </c>
    </row>
    <row r="98" spans="1:12" ht="15" x14ac:dyDescent="0.2">
      <c r="A98" s="141"/>
      <c r="B98" s="61" t="s">
        <v>200</v>
      </c>
      <c r="C98" s="82" t="s">
        <v>68</v>
      </c>
      <c r="D98" s="114" t="s">
        <v>204</v>
      </c>
      <c r="E98" s="131">
        <v>40</v>
      </c>
      <c r="F98" s="148"/>
      <c r="G98" s="125">
        <f>F98*E98</f>
        <v>0</v>
      </c>
    </row>
    <row r="99" spans="1:12" s="131" customFormat="1" ht="15" x14ac:dyDescent="0.2">
      <c r="A99" s="141"/>
      <c r="B99" s="158" t="s">
        <v>218</v>
      </c>
      <c r="C99" s="159"/>
      <c r="D99" s="159"/>
      <c r="E99" s="159"/>
      <c r="F99" s="132" t="s">
        <v>211</v>
      </c>
      <c r="G99" s="142">
        <f>SUM(G76:G98)</f>
        <v>0</v>
      </c>
    </row>
    <row r="100" spans="1:12" s="131" customFormat="1" ht="15" customHeight="1" x14ac:dyDescent="0.2">
      <c r="A100" s="160" t="s">
        <v>219</v>
      </c>
      <c r="B100" s="161"/>
      <c r="C100" s="161"/>
      <c r="D100" s="161"/>
      <c r="E100" s="161"/>
      <c r="F100" s="161"/>
      <c r="G100" s="162"/>
    </row>
    <row r="101" spans="1:12" ht="15" x14ac:dyDescent="0.2">
      <c r="A101" s="141"/>
      <c r="B101" s="61" t="s">
        <v>64</v>
      </c>
      <c r="C101" s="63" t="s">
        <v>71</v>
      </c>
      <c r="D101" s="114"/>
      <c r="E101" s="108"/>
      <c r="F101" s="110"/>
      <c r="G101" s="143"/>
    </row>
    <row r="102" spans="1:12" ht="15" x14ac:dyDescent="0.2">
      <c r="A102" s="141"/>
      <c r="B102" s="111">
        <v>9.1</v>
      </c>
      <c r="C102" s="113" t="s">
        <v>91</v>
      </c>
      <c r="D102" s="117" t="s">
        <v>203</v>
      </c>
      <c r="E102" s="131">
        <v>1</v>
      </c>
      <c r="F102" s="148"/>
      <c r="G102" s="125">
        <f>F102*E102</f>
        <v>0</v>
      </c>
      <c r="L102" s="3">
        <v>4</v>
      </c>
    </row>
    <row r="103" spans="1:12" ht="15" x14ac:dyDescent="0.2">
      <c r="A103" s="141"/>
      <c r="B103" s="61">
        <v>9.1999999999999993</v>
      </c>
      <c r="C103" s="82" t="s">
        <v>72</v>
      </c>
      <c r="D103" s="114" t="s">
        <v>203</v>
      </c>
      <c r="E103" s="131">
        <v>1</v>
      </c>
      <c r="F103" s="148"/>
      <c r="G103" s="125">
        <f>F103*E103</f>
        <v>0</v>
      </c>
    </row>
    <row r="104" spans="1:12" s="131" customFormat="1" ht="15" x14ac:dyDescent="0.2">
      <c r="A104" s="141"/>
      <c r="B104" s="158" t="s">
        <v>219</v>
      </c>
      <c r="C104" s="159"/>
      <c r="D104" s="159"/>
      <c r="E104" s="159"/>
      <c r="F104" s="132" t="s">
        <v>211</v>
      </c>
      <c r="G104" s="142">
        <f>SUM(G102:G103)</f>
        <v>0</v>
      </c>
    </row>
    <row r="105" spans="1:12" s="131" customFormat="1" ht="15" customHeight="1" x14ac:dyDescent="0.2">
      <c r="A105" s="160" t="s">
        <v>220</v>
      </c>
      <c r="B105" s="161"/>
      <c r="C105" s="161"/>
      <c r="D105" s="161"/>
      <c r="E105" s="161"/>
      <c r="F105" s="161"/>
      <c r="G105" s="162"/>
    </row>
    <row r="106" spans="1:12" ht="15" x14ac:dyDescent="0.2">
      <c r="A106" s="141"/>
      <c r="B106" s="61" t="s">
        <v>70</v>
      </c>
      <c r="C106" s="63" t="s">
        <v>114</v>
      </c>
      <c r="D106" s="117"/>
      <c r="E106" s="108"/>
      <c r="F106" s="110"/>
      <c r="G106" s="143"/>
    </row>
    <row r="107" spans="1:12" ht="15" x14ac:dyDescent="0.2">
      <c r="A107" s="141"/>
      <c r="B107" s="61">
        <v>10.1</v>
      </c>
      <c r="C107" s="62" t="s">
        <v>110</v>
      </c>
      <c r="D107" s="114" t="s">
        <v>207</v>
      </c>
      <c r="E107" s="131">
        <v>4</v>
      </c>
      <c r="F107" s="148"/>
      <c r="G107" s="125">
        <f>F107*E107</f>
        <v>0</v>
      </c>
    </row>
    <row r="108" spans="1:12" ht="15" x14ac:dyDescent="0.2">
      <c r="A108" s="141"/>
      <c r="B108" s="61">
        <v>10.199999999999999</v>
      </c>
      <c r="C108" s="62" t="s">
        <v>111</v>
      </c>
      <c r="D108" s="114" t="s">
        <v>208</v>
      </c>
      <c r="E108" s="131">
        <v>400</v>
      </c>
      <c r="F108" s="148"/>
      <c r="G108" s="125">
        <f>F108*E108</f>
        <v>0</v>
      </c>
    </row>
    <row r="109" spans="1:12" ht="15" x14ac:dyDescent="0.2">
      <c r="A109" s="141"/>
      <c r="B109" s="61">
        <v>10.3</v>
      </c>
      <c r="C109" s="62" t="s">
        <v>112</v>
      </c>
      <c r="D109" s="114" t="s">
        <v>206</v>
      </c>
      <c r="E109" s="131">
        <v>4</v>
      </c>
      <c r="F109" s="148"/>
      <c r="G109" s="125">
        <f>F109*E109</f>
        <v>0</v>
      </c>
    </row>
    <row r="110" spans="1:12" s="131" customFormat="1" ht="15" x14ac:dyDescent="0.2">
      <c r="A110" s="141"/>
      <c r="B110" s="158" t="s">
        <v>222</v>
      </c>
      <c r="C110" s="159"/>
      <c r="D110" s="159"/>
      <c r="E110" s="159"/>
      <c r="F110" s="132" t="s">
        <v>211</v>
      </c>
      <c r="G110" s="142">
        <f>SUM(G107:G109)</f>
        <v>0</v>
      </c>
    </row>
    <row r="111" spans="1:12" s="131" customFormat="1" ht="15" customHeight="1" x14ac:dyDescent="0.2">
      <c r="A111" s="141"/>
      <c r="B111" s="160" t="s">
        <v>221</v>
      </c>
      <c r="C111" s="161"/>
      <c r="D111" s="161"/>
      <c r="E111" s="161"/>
      <c r="F111" s="161"/>
      <c r="G111" s="162"/>
    </row>
    <row r="112" spans="1:12" ht="15" x14ac:dyDescent="0.2">
      <c r="A112" s="141"/>
      <c r="B112" s="61" t="s">
        <v>113</v>
      </c>
      <c r="C112" s="62" t="s">
        <v>123</v>
      </c>
      <c r="D112" s="118" t="s">
        <v>207</v>
      </c>
      <c r="E112" s="108">
        <v>4</v>
      </c>
      <c r="F112" s="148"/>
      <c r="G112" s="125">
        <f>F112*E112</f>
        <v>0</v>
      </c>
    </row>
    <row r="113" spans="1:10" s="131" customFormat="1" ht="15" x14ac:dyDescent="0.2">
      <c r="A113" s="144"/>
      <c r="B113" s="158" t="s">
        <v>221</v>
      </c>
      <c r="C113" s="159"/>
      <c r="D113" s="159"/>
      <c r="E113" s="159"/>
      <c r="F113" s="145" t="s">
        <v>211</v>
      </c>
      <c r="G113" s="146">
        <f>SUM(G112)</f>
        <v>0</v>
      </c>
    </row>
    <row r="114" spans="1:10" ht="30" x14ac:dyDescent="0.2">
      <c r="B114" s="133" t="s">
        <v>73</v>
      </c>
      <c r="C114" s="134"/>
      <c r="D114" s="134"/>
      <c r="E114" s="134"/>
      <c r="F114" s="135"/>
      <c r="G114" s="136"/>
    </row>
    <row r="115" spans="1:10" ht="15" x14ac:dyDescent="0.2">
      <c r="B115" s="13" t="s">
        <v>74</v>
      </c>
      <c r="C115" s="14"/>
      <c r="D115" s="14"/>
      <c r="E115" s="14"/>
      <c r="F115" s="123"/>
      <c r="G115" s="126">
        <f>G113+G110+G104+G99+G74+G69+G64+G59+G53+G37+G24</f>
        <v>0</v>
      </c>
    </row>
    <row r="116" spans="1:10" ht="15" x14ac:dyDescent="0.2">
      <c r="B116" s="120" t="s">
        <v>75</v>
      </c>
      <c r="C116" s="121"/>
      <c r="D116" s="121" t="s">
        <v>76</v>
      </c>
      <c r="E116" s="121" t="s">
        <v>76</v>
      </c>
      <c r="F116" s="124">
        <v>0.2</v>
      </c>
      <c r="G116" s="126">
        <f>G115*0.2</f>
        <v>0</v>
      </c>
    </row>
    <row r="117" spans="1:10" ht="15" x14ac:dyDescent="0.2">
      <c r="B117" s="122" t="s">
        <v>77</v>
      </c>
      <c r="C117" s="15"/>
      <c r="D117" s="15"/>
      <c r="E117" s="15"/>
      <c r="F117" s="15"/>
      <c r="G117" s="126">
        <f>G116+G115</f>
        <v>0</v>
      </c>
      <c r="J117" s="147"/>
    </row>
    <row r="118" spans="1:10" x14ac:dyDescent="0.2">
      <c r="B118" s="33"/>
      <c r="C118" s="34"/>
      <c r="D118" s="3"/>
    </row>
    <row r="119" spans="1:10" x14ac:dyDescent="0.2">
      <c r="B119" s="33"/>
      <c r="C119" s="34"/>
      <c r="D119" s="3"/>
    </row>
    <row r="120" spans="1:10" x14ac:dyDescent="0.2">
      <c r="B120" s="33"/>
      <c r="C120" s="34"/>
      <c r="D120" s="3"/>
      <c r="G120" s="147"/>
    </row>
    <row r="121" spans="1:10" x14ac:dyDescent="0.2">
      <c r="B121" s="33"/>
      <c r="C121" s="34"/>
      <c r="D121" s="3"/>
    </row>
    <row r="122" spans="1:10" x14ac:dyDescent="0.2">
      <c r="B122" s="33"/>
      <c r="C122" s="34"/>
      <c r="D122" s="3"/>
    </row>
    <row r="123" spans="1:10" x14ac:dyDescent="0.2">
      <c r="B123" s="33"/>
      <c r="C123" s="34"/>
      <c r="D123" s="3"/>
    </row>
    <row r="124" spans="1:10" x14ac:dyDescent="0.2">
      <c r="B124" s="33"/>
      <c r="C124" s="34"/>
      <c r="D124" s="3"/>
    </row>
    <row r="125" spans="1:10" x14ac:dyDescent="0.2">
      <c r="B125" s="33"/>
      <c r="C125" s="34"/>
      <c r="D125" s="3"/>
    </row>
    <row r="126" spans="1:10" x14ac:dyDescent="0.2">
      <c r="B126" s="33"/>
      <c r="C126" s="34"/>
      <c r="D126" s="3"/>
    </row>
    <row r="127" spans="1:10" x14ac:dyDescent="0.2">
      <c r="B127" s="33"/>
      <c r="C127" s="34"/>
      <c r="D127" s="3"/>
    </row>
    <row r="128" spans="1:10" x14ac:dyDescent="0.2">
      <c r="B128" s="33"/>
      <c r="C128" s="34"/>
      <c r="D128" s="3"/>
    </row>
    <row r="129" spans="2:4" x14ac:dyDescent="0.2">
      <c r="B129" s="33"/>
      <c r="C129" s="34"/>
      <c r="D129" s="3"/>
    </row>
    <row r="130" spans="2:4" x14ac:dyDescent="0.2">
      <c r="B130" s="33"/>
      <c r="C130" s="34"/>
      <c r="D130" s="3"/>
    </row>
    <row r="131" spans="2:4" x14ac:dyDescent="0.2">
      <c r="B131" s="33"/>
      <c r="C131" s="34"/>
      <c r="D131" s="3"/>
    </row>
    <row r="132" spans="2:4" x14ac:dyDescent="0.2">
      <c r="B132" s="33"/>
      <c r="C132" s="34"/>
      <c r="D132" s="3"/>
    </row>
    <row r="133" spans="2:4" x14ac:dyDescent="0.2">
      <c r="B133" s="33"/>
      <c r="C133" s="34"/>
      <c r="D133" s="3"/>
    </row>
    <row r="134" spans="2:4" x14ac:dyDescent="0.2">
      <c r="B134" s="33"/>
      <c r="C134" s="34"/>
      <c r="D134" s="3"/>
    </row>
    <row r="135" spans="2:4" x14ac:dyDescent="0.2">
      <c r="B135" s="33"/>
      <c r="C135" s="34"/>
      <c r="D135" s="3"/>
    </row>
    <row r="136" spans="2:4" x14ac:dyDescent="0.2">
      <c r="B136" s="33"/>
      <c r="C136" s="34"/>
      <c r="D136" s="3"/>
    </row>
    <row r="137" spans="2:4" x14ac:dyDescent="0.2">
      <c r="B137" s="33"/>
      <c r="C137" s="34"/>
      <c r="D137" s="3"/>
    </row>
    <row r="138" spans="2:4" x14ac:dyDescent="0.2">
      <c r="B138" s="33"/>
      <c r="C138" s="34"/>
      <c r="D138" s="3"/>
    </row>
    <row r="139" spans="2:4" x14ac:dyDescent="0.2">
      <c r="B139" s="33"/>
      <c r="C139" s="34"/>
      <c r="D139" s="3"/>
    </row>
    <row r="140" spans="2:4" x14ac:dyDescent="0.2">
      <c r="B140" s="33"/>
      <c r="C140" s="34"/>
      <c r="D140" s="3"/>
    </row>
    <row r="141" spans="2:4" x14ac:dyDescent="0.2">
      <c r="B141" s="33"/>
      <c r="C141" s="34"/>
      <c r="D141" s="3"/>
    </row>
    <row r="142" spans="2:4" x14ac:dyDescent="0.2">
      <c r="B142" s="33"/>
      <c r="C142" s="34"/>
      <c r="D142" s="3"/>
    </row>
    <row r="143" spans="2:4" x14ac:dyDescent="0.2">
      <c r="B143" s="33"/>
      <c r="C143" s="34"/>
      <c r="D143" s="3"/>
    </row>
    <row r="144" spans="2:4" x14ac:dyDescent="0.2">
      <c r="B144" s="33"/>
      <c r="C144" s="34"/>
      <c r="D144" s="3"/>
    </row>
    <row r="145" spans="2:4" x14ac:dyDescent="0.2">
      <c r="B145" s="33"/>
      <c r="C145" s="34"/>
      <c r="D145" s="3"/>
    </row>
    <row r="146" spans="2:4" x14ac:dyDescent="0.2">
      <c r="B146" s="33"/>
      <c r="C146" s="34"/>
      <c r="D146" s="3"/>
    </row>
    <row r="147" spans="2:4" x14ac:dyDescent="0.2">
      <c r="B147" s="33"/>
      <c r="C147" s="34"/>
      <c r="D147" s="3"/>
    </row>
    <row r="148" spans="2:4" x14ac:dyDescent="0.2">
      <c r="B148" s="33"/>
      <c r="C148" s="34"/>
      <c r="D148" s="3"/>
    </row>
    <row r="149" spans="2:4" x14ac:dyDescent="0.2">
      <c r="B149" s="33"/>
      <c r="C149" s="34"/>
      <c r="D149" s="3"/>
    </row>
    <row r="150" spans="2:4" x14ac:dyDescent="0.2">
      <c r="B150" s="33"/>
      <c r="C150" s="34"/>
      <c r="D150" s="3"/>
    </row>
    <row r="151" spans="2:4" x14ac:dyDescent="0.2">
      <c r="B151" s="33"/>
      <c r="C151" s="34"/>
      <c r="D151" s="3"/>
    </row>
    <row r="152" spans="2:4" x14ac:dyDescent="0.2">
      <c r="B152" s="33"/>
      <c r="C152" s="34"/>
      <c r="D152" s="3"/>
    </row>
    <row r="153" spans="2:4" x14ac:dyDescent="0.2">
      <c r="B153" s="33"/>
      <c r="C153" s="34"/>
      <c r="D153" s="3"/>
    </row>
    <row r="154" spans="2:4" x14ac:dyDescent="0.2">
      <c r="B154" s="33"/>
      <c r="C154" s="34"/>
      <c r="D154" s="3"/>
    </row>
    <row r="155" spans="2:4" x14ac:dyDescent="0.2">
      <c r="B155" s="33"/>
      <c r="C155" s="34"/>
      <c r="D155" s="3"/>
    </row>
    <row r="156" spans="2:4" x14ac:dyDescent="0.2">
      <c r="B156" s="33"/>
      <c r="C156" s="34"/>
      <c r="D156" s="3"/>
    </row>
    <row r="157" spans="2:4" x14ac:dyDescent="0.2">
      <c r="B157" s="33"/>
      <c r="C157" s="34"/>
      <c r="D157" s="3"/>
    </row>
    <row r="158" spans="2:4" x14ac:dyDescent="0.2">
      <c r="B158" s="33"/>
      <c r="C158" s="34"/>
      <c r="D158" s="3"/>
    </row>
    <row r="159" spans="2:4" x14ac:dyDescent="0.2">
      <c r="B159" s="33"/>
      <c r="C159" s="34"/>
      <c r="D159" s="3"/>
    </row>
    <row r="160" spans="2:4" x14ac:dyDescent="0.2">
      <c r="B160" s="33"/>
      <c r="C160" s="34"/>
      <c r="D160" s="3"/>
    </row>
    <row r="161" spans="2:4" x14ac:dyDescent="0.2">
      <c r="B161" s="33"/>
      <c r="C161" s="34"/>
      <c r="D161" s="3"/>
    </row>
    <row r="162" spans="2:4" x14ac:dyDescent="0.2">
      <c r="B162" s="33"/>
      <c r="C162" s="34"/>
      <c r="D162" s="3"/>
    </row>
    <row r="163" spans="2:4" x14ac:dyDescent="0.2">
      <c r="B163" s="33"/>
      <c r="C163" s="34"/>
      <c r="D163" s="3"/>
    </row>
    <row r="164" spans="2:4" x14ac:dyDescent="0.2">
      <c r="B164" s="33"/>
      <c r="C164" s="34"/>
      <c r="D164" s="3"/>
    </row>
    <row r="165" spans="2:4" x14ac:dyDescent="0.2">
      <c r="B165" s="33"/>
      <c r="C165" s="34"/>
      <c r="D165" s="3"/>
    </row>
    <row r="166" spans="2:4" x14ac:dyDescent="0.2">
      <c r="B166" s="33"/>
      <c r="C166" s="34"/>
      <c r="D166" s="3"/>
    </row>
    <row r="167" spans="2:4" x14ac:dyDescent="0.2">
      <c r="B167" s="33"/>
      <c r="C167" s="34"/>
      <c r="D167" s="3"/>
    </row>
    <row r="168" spans="2:4" x14ac:dyDescent="0.2">
      <c r="B168" s="33"/>
      <c r="C168" s="34"/>
      <c r="D168" s="3"/>
    </row>
    <row r="169" spans="2:4" x14ac:dyDescent="0.2">
      <c r="B169" s="33"/>
      <c r="C169" s="34"/>
      <c r="D169" s="3"/>
    </row>
    <row r="170" spans="2:4" x14ac:dyDescent="0.2">
      <c r="B170" s="33"/>
      <c r="C170" s="34"/>
      <c r="D170" s="3"/>
    </row>
    <row r="171" spans="2:4" x14ac:dyDescent="0.2">
      <c r="B171" s="33"/>
      <c r="C171" s="34"/>
      <c r="D171" s="3"/>
    </row>
    <row r="172" spans="2:4" x14ac:dyDescent="0.2">
      <c r="B172" s="33"/>
      <c r="C172" s="34"/>
      <c r="D172" s="3"/>
    </row>
    <row r="173" spans="2:4" x14ac:dyDescent="0.2">
      <c r="B173" s="33"/>
      <c r="C173" s="34"/>
      <c r="D173" s="3"/>
    </row>
    <row r="174" spans="2:4" x14ac:dyDescent="0.2">
      <c r="B174" s="33"/>
      <c r="C174" s="34"/>
      <c r="D174" s="3"/>
    </row>
    <row r="175" spans="2:4" x14ac:dyDescent="0.2">
      <c r="B175" s="33"/>
      <c r="C175" s="34"/>
      <c r="D175" s="3"/>
    </row>
    <row r="176" spans="2:4" x14ac:dyDescent="0.2">
      <c r="B176" s="33"/>
      <c r="C176" s="34"/>
      <c r="D176" s="3"/>
    </row>
    <row r="177" spans="2:4" x14ac:dyDescent="0.2">
      <c r="B177" s="33"/>
      <c r="C177" s="34"/>
      <c r="D177" s="3"/>
    </row>
    <row r="178" spans="2:4" x14ac:dyDescent="0.2">
      <c r="B178" s="33"/>
      <c r="C178" s="34"/>
      <c r="D178" s="3"/>
    </row>
    <row r="179" spans="2:4" x14ac:dyDescent="0.2">
      <c r="B179" s="33"/>
      <c r="C179" s="34"/>
      <c r="D179" s="3"/>
    </row>
    <row r="180" spans="2:4" x14ac:dyDescent="0.2">
      <c r="B180" s="33"/>
      <c r="C180" s="34"/>
      <c r="D180" s="3"/>
    </row>
    <row r="181" spans="2:4" x14ac:dyDescent="0.2">
      <c r="B181" s="33"/>
      <c r="C181" s="34"/>
      <c r="D181" s="3"/>
    </row>
    <row r="182" spans="2:4" x14ac:dyDescent="0.2">
      <c r="B182" s="33"/>
      <c r="C182" s="34"/>
      <c r="D182" s="3"/>
    </row>
    <row r="183" spans="2:4" x14ac:dyDescent="0.2">
      <c r="B183" s="33"/>
      <c r="C183" s="34"/>
      <c r="D183" s="3"/>
    </row>
    <row r="184" spans="2:4" x14ac:dyDescent="0.2">
      <c r="B184" s="33"/>
      <c r="C184" s="34"/>
      <c r="D184" s="3"/>
    </row>
    <row r="185" spans="2:4" x14ac:dyDescent="0.2">
      <c r="B185" s="33"/>
      <c r="C185" s="34"/>
      <c r="D185" s="3"/>
    </row>
    <row r="186" spans="2:4" x14ac:dyDescent="0.2">
      <c r="B186" s="33"/>
      <c r="C186" s="34"/>
      <c r="D186" s="3"/>
    </row>
    <row r="187" spans="2:4" x14ac:dyDescent="0.2">
      <c r="B187" s="33"/>
      <c r="C187" s="34"/>
      <c r="D187" s="3"/>
    </row>
    <row r="188" spans="2:4" x14ac:dyDescent="0.2">
      <c r="B188" s="33"/>
      <c r="C188" s="34"/>
      <c r="D188" s="3"/>
    </row>
    <row r="189" spans="2:4" x14ac:dyDescent="0.2">
      <c r="B189" s="33"/>
      <c r="C189" s="34"/>
      <c r="D189" s="3"/>
    </row>
    <row r="190" spans="2:4" x14ac:dyDescent="0.2">
      <c r="B190" s="33"/>
      <c r="C190" s="34"/>
      <c r="D190" s="3"/>
    </row>
    <row r="191" spans="2:4" x14ac:dyDescent="0.2">
      <c r="B191" s="33"/>
      <c r="C191" s="34"/>
      <c r="D191" s="3"/>
    </row>
    <row r="192" spans="2:4" x14ac:dyDescent="0.2">
      <c r="B192" s="33"/>
      <c r="C192" s="34"/>
      <c r="D192" s="3"/>
    </row>
    <row r="193" spans="2:4" x14ac:dyDescent="0.2">
      <c r="B193" s="33"/>
      <c r="C193" s="34"/>
      <c r="D193" s="3"/>
    </row>
    <row r="194" spans="2:4" x14ac:dyDescent="0.2">
      <c r="B194" s="33"/>
      <c r="C194" s="34"/>
      <c r="D194" s="3"/>
    </row>
    <row r="195" spans="2:4" x14ac:dyDescent="0.2">
      <c r="B195" s="33"/>
      <c r="C195" s="34"/>
      <c r="D195" s="3"/>
    </row>
    <row r="196" spans="2:4" x14ac:dyDescent="0.2">
      <c r="B196" s="33"/>
      <c r="C196" s="34"/>
      <c r="D196" s="3"/>
    </row>
    <row r="197" spans="2:4" x14ac:dyDescent="0.2">
      <c r="B197" s="33"/>
      <c r="C197" s="34"/>
      <c r="D197" s="3"/>
    </row>
    <row r="198" spans="2:4" x14ac:dyDescent="0.2">
      <c r="B198" s="33"/>
      <c r="C198" s="34"/>
      <c r="D198" s="3"/>
    </row>
    <row r="199" spans="2:4" x14ac:dyDescent="0.2">
      <c r="B199" s="33"/>
      <c r="C199" s="34"/>
      <c r="D199" s="3"/>
    </row>
    <row r="200" spans="2:4" x14ac:dyDescent="0.2">
      <c r="B200" s="33"/>
      <c r="C200" s="34"/>
      <c r="D200" s="3"/>
    </row>
    <row r="201" spans="2:4" x14ac:dyDescent="0.2">
      <c r="B201" s="33"/>
      <c r="C201" s="34"/>
      <c r="D201" s="3"/>
    </row>
    <row r="202" spans="2:4" x14ac:dyDescent="0.2">
      <c r="B202" s="33"/>
      <c r="C202" s="34"/>
      <c r="D202" s="3"/>
    </row>
    <row r="203" spans="2:4" x14ac:dyDescent="0.2">
      <c r="B203" s="33"/>
      <c r="C203" s="34"/>
      <c r="D203" s="3"/>
    </row>
    <row r="204" spans="2:4" x14ac:dyDescent="0.2">
      <c r="B204" s="33"/>
      <c r="C204" s="34"/>
      <c r="D204" s="3"/>
    </row>
    <row r="205" spans="2:4" x14ac:dyDescent="0.2">
      <c r="B205" s="33"/>
      <c r="C205" s="34"/>
      <c r="D205" s="3"/>
    </row>
    <row r="206" spans="2:4" x14ac:dyDescent="0.2">
      <c r="B206" s="33"/>
      <c r="C206" s="34"/>
      <c r="D206" s="3"/>
    </row>
    <row r="207" spans="2:4" x14ac:dyDescent="0.2">
      <c r="B207" s="33"/>
      <c r="C207" s="34"/>
      <c r="D207" s="3"/>
    </row>
    <row r="208" spans="2:4" x14ac:dyDescent="0.2">
      <c r="B208" s="3"/>
      <c r="C208" s="3"/>
      <c r="D208" s="3"/>
    </row>
    <row r="209" spans="2:4" x14ac:dyDescent="0.2">
      <c r="B209" s="34"/>
      <c r="C209" s="3"/>
      <c r="D209" s="3"/>
    </row>
    <row r="210" spans="2:4" x14ac:dyDescent="0.2">
      <c r="B210" s="34"/>
      <c r="C210" s="3"/>
      <c r="D210" s="3"/>
    </row>
    <row r="211" spans="2:4" x14ac:dyDescent="0.2">
      <c r="B211" s="34"/>
      <c r="C211" s="3"/>
      <c r="D211" s="3"/>
    </row>
  </sheetData>
  <mergeCells count="26">
    <mergeCell ref="B24:E24"/>
    <mergeCell ref="B25:G25"/>
    <mergeCell ref="B37:E37"/>
    <mergeCell ref="B4:G4"/>
    <mergeCell ref="C7:G7"/>
    <mergeCell ref="C8:G8"/>
    <mergeCell ref="C5:E5"/>
    <mergeCell ref="B11:G11"/>
    <mergeCell ref="A60:G60"/>
    <mergeCell ref="B64:E64"/>
    <mergeCell ref="A65:G65"/>
    <mergeCell ref="B38:G38"/>
    <mergeCell ref="B53:E53"/>
    <mergeCell ref="A54:G54"/>
    <mergeCell ref="B59:E59"/>
    <mergeCell ref="B69:E69"/>
    <mergeCell ref="A70:G70"/>
    <mergeCell ref="B74:E74"/>
    <mergeCell ref="A75:G75"/>
    <mergeCell ref="B99:E99"/>
    <mergeCell ref="B113:E113"/>
    <mergeCell ref="B111:G111"/>
    <mergeCell ref="A100:G100"/>
    <mergeCell ref="B104:E104"/>
    <mergeCell ref="A105:G105"/>
    <mergeCell ref="B110:E110"/>
  </mergeCells>
  <pageMargins left="0.70866141732283472" right="0.70866141732283472" top="0.74803149606299213" bottom="0.94488188976377963" header="0.31496062992125984" footer="0.31496062992125984"/>
  <pageSetup paperSize="9" scale="97"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iendocument xmlns="4d6fb855-1ac9-42c4-84cb-5891dc1427af">
      <Url xsi:nil="true"/>
      <Description xsi:nil="true"/>
    </Liendocument>
    <lcf76f155ced4ddcb4097134ff3c332f xmlns="4d6fb855-1ac9-42c4-84cb-5891dc1427af">
      <Terms xmlns="http://schemas.microsoft.com/office/infopath/2007/PartnerControls"/>
    </lcf76f155ced4ddcb4097134ff3c332f>
    <TaxCatchAll xmlns="1e78ff96-a41e-4c20-a8a2-0d74b40b3c8c"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98E28486AA9D54F971EECE790168CF6" ma:contentTypeVersion="16" ma:contentTypeDescription="Crée un document." ma:contentTypeScope="" ma:versionID="85d118cc804e1fc7a41def3d80f9f4cf">
  <xsd:schema xmlns:xsd="http://www.w3.org/2001/XMLSchema" xmlns:xs="http://www.w3.org/2001/XMLSchema" xmlns:p="http://schemas.microsoft.com/office/2006/metadata/properties" xmlns:ns2="4d6fb855-1ac9-42c4-84cb-5891dc1427af" xmlns:ns3="1e78ff96-a41e-4c20-a8a2-0d74b40b3c8c" targetNamespace="http://schemas.microsoft.com/office/2006/metadata/properties" ma:root="true" ma:fieldsID="50b0d39de4b55b4df571f057fa362695" ns2:_="" ns3:_="">
    <xsd:import namespace="4d6fb855-1ac9-42c4-84cb-5891dc1427af"/>
    <xsd:import namespace="1e78ff96-a41e-4c20-a8a2-0d74b40b3c8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MediaServiceOCR" minOccurs="0"/>
                <xsd:element ref="ns2:Liendocument"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6fb855-1ac9-42c4-84cb-5891dc1427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18" nillable="true" ma:taxonomy="true" ma:internalName="lcf76f155ced4ddcb4097134ff3c332f" ma:taxonomyFieldName="MediaServiceImageTags" ma:displayName="Balises d’images" ma:readOnly="false" ma:fieldId="{5cf76f15-5ced-4ddc-b409-7134ff3c332f}" ma:taxonomyMulti="true" ma:sspId="30d51d67-e8d4-4559-bae7-b89d9d2306d7"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Liendocument" ma:index="21" nillable="true" ma:displayName="Lien document" ma:format="Hyperlink" ma:internalName="Liendocument">
      <xsd:complexType>
        <xsd:complexContent>
          <xsd:extension base="dms:URL">
            <xsd:sequence>
              <xsd:element name="Url" type="dms:ValidUrl" minOccurs="0" nillable="true"/>
              <xsd:element name="Description" type="xsd:string" nillable="true"/>
            </xsd:sequence>
          </xsd:extension>
        </xsd:complexContent>
      </xsd:complex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e78ff96-a41e-4c20-a8a2-0d74b40b3c8c"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bc43999e-a7e5-4ac9-aedd-2d24fc083035}" ma:internalName="TaxCatchAll" ma:showField="CatchAllData" ma:web="1e78ff96-a41e-4c20-a8a2-0d74b40b3c8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0CF867F-FEA4-4922-BC2B-D64DFCFA9F60}">
  <ds:schemaRefs>
    <ds:schemaRef ds:uri="http://schemas.microsoft.com/office/2006/metadata/properties"/>
    <ds:schemaRef ds:uri="http://schemas.microsoft.com/office/infopath/2007/PartnerControls"/>
    <ds:schemaRef ds:uri="4d6fb855-1ac9-42c4-84cb-5891dc1427af"/>
    <ds:schemaRef ds:uri="1e78ff96-a41e-4c20-a8a2-0d74b40b3c8c"/>
  </ds:schemaRefs>
</ds:datastoreItem>
</file>

<file path=customXml/itemProps2.xml><?xml version="1.0" encoding="utf-8"?>
<ds:datastoreItem xmlns:ds="http://schemas.openxmlformats.org/officeDocument/2006/customXml" ds:itemID="{8109BEEE-9ACA-4872-B9A9-719EEEC4AAA7}">
  <ds:schemaRefs>
    <ds:schemaRef ds:uri="http://schemas.microsoft.com/sharepoint/v3/contenttype/forms"/>
  </ds:schemaRefs>
</ds:datastoreItem>
</file>

<file path=customXml/itemProps3.xml><?xml version="1.0" encoding="utf-8"?>
<ds:datastoreItem xmlns:ds="http://schemas.openxmlformats.org/officeDocument/2006/customXml" ds:itemID="{DFF74FB6-EAFB-497A-A703-C8F8276D37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d6fb855-1ac9-42c4-84cb-5891dc1427af"/>
    <ds:schemaRef ds:uri="1e78ff96-a41e-4c20-a8a2-0d74b40b3c8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 Lot 2</vt:lpstr>
      <vt:lpstr>DQE Lot2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DIALLO Mamadou Oury</cp:lastModifiedBy>
  <cp:lastPrinted>2025-08-06T11:51:33Z</cp:lastPrinted>
  <dcterms:created xsi:type="dcterms:W3CDTF">2022-07-08T08:09:22Z</dcterms:created>
  <dcterms:modified xsi:type="dcterms:W3CDTF">2026-02-25T15:28:14Z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0x010100198E28486AA9D54F971EECE790168CF6</vt:lpwstr>
  </property>
</Properties>
</file>